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eandro\Desktop\"/>
    </mc:Choice>
  </mc:AlternateContent>
  <xr:revisionPtr revIDLastSave="0" documentId="13_ncr:1_{1AE94230-8D5D-4521-A731-4C872268171A}" xr6:coauthVersionLast="37" xr6:coauthVersionMax="37" xr10:uidLastSave="{00000000-0000-0000-0000-000000000000}"/>
  <bookViews>
    <workbookView xWindow="0" yWindow="0" windowWidth="19200" windowHeight="7010" xr2:uid="{00000000-000D-0000-FFFF-FFFF00000000}"/>
  </bookViews>
  <sheets>
    <sheet name="CLASSIC" sheetId="4" r:id="rId1"/>
    <sheet name="Plan1" sheetId="5" r:id="rId2"/>
  </sheets>
  <definedNames>
    <definedName name="_xlnm.Print_Titles" localSheetId="0">CLASSIC!$1:$2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60" i="4" l="1"/>
  <c r="AH60" i="4"/>
  <c r="AC60" i="4"/>
  <c r="AE60" i="4" s="1"/>
  <c r="AC29" i="4" l="1"/>
  <c r="AE29" i="4" s="1"/>
  <c r="AC117" i="4"/>
  <c r="AE117" i="4" s="1"/>
  <c r="AC112" i="4"/>
  <c r="AE112" i="4" s="1"/>
  <c r="AC111" i="4"/>
  <c r="AE111" i="4" s="1"/>
  <c r="AC110" i="4"/>
  <c r="AE110" i="4" s="1"/>
  <c r="AC109" i="4"/>
  <c r="AE109" i="4" s="1"/>
  <c r="AC75" i="4"/>
  <c r="AE75" i="4" s="1"/>
  <c r="AC73" i="4"/>
  <c r="AE73" i="4" s="1"/>
  <c r="AC69" i="4"/>
  <c r="AE69" i="4" s="1"/>
  <c r="AC65" i="4"/>
  <c r="AE65" i="4" s="1"/>
  <c r="AC64" i="4"/>
  <c r="AE64" i="4" s="1"/>
  <c r="AI61" i="4"/>
  <c r="AH61" i="4"/>
  <c r="AC61" i="4"/>
  <c r="AE61" i="4" s="1"/>
  <c r="AC31" i="4"/>
  <c r="AE31" i="4" s="1"/>
  <c r="AC17" i="4"/>
  <c r="AE17" i="4" s="1"/>
  <c r="AC106" i="4" l="1"/>
  <c r="AE106" i="4" s="1"/>
  <c r="AC118" i="4" l="1"/>
  <c r="AE118" i="4" s="1"/>
  <c r="AC114" i="4"/>
  <c r="AE114" i="4" s="1"/>
  <c r="AC115" i="4"/>
  <c r="AE115" i="4" s="1"/>
  <c r="AC81" i="4"/>
  <c r="AE81" i="4" s="1"/>
  <c r="AC78" i="4"/>
  <c r="AE78" i="4" s="1"/>
  <c r="AC76" i="4"/>
  <c r="AE76" i="4" s="1"/>
  <c r="AC70" i="4"/>
  <c r="AE70" i="4" s="1"/>
  <c r="AC66" i="4"/>
  <c r="AE66" i="4" s="1"/>
  <c r="AI62" i="4"/>
  <c r="AH62" i="4"/>
  <c r="AC62" i="4"/>
  <c r="AE62" i="4" s="1"/>
  <c r="AC34" i="4"/>
  <c r="AE34" i="4" s="1"/>
  <c r="AI30" i="4"/>
  <c r="AH30" i="4"/>
  <c r="AC30" i="4"/>
  <c r="AE30" i="4" s="1"/>
  <c r="AI116" i="4" l="1"/>
  <c r="AH116" i="4"/>
  <c r="AC116" i="4"/>
  <c r="AE116" i="4" s="1"/>
  <c r="AI47" i="4"/>
  <c r="AH47" i="4"/>
  <c r="AC47" i="4"/>
  <c r="AE47" i="4" s="1"/>
  <c r="AI86" i="4" l="1"/>
  <c r="AH86" i="4"/>
  <c r="AC86" i="4"/>
  <c r="AE86" i="4" s="1"/>
  <c r="AC85" i="4"/>
  <c r="AE85" i="4" s="1"/>
  <c r="AI82" i="4"/>
  <c r="AH82" i="4"/>
  <c r="AC82" i="4"/>
  <c r="AE82" i="4" s="1"/>
  <c r="AC80" i="4"/>
  <c r="AE80" i="4" s="1"/>
  <c r="AI68" i="4"/>
  <c r="AH68" i="4"/>
  <c r="AC68" i="4"/>
  <c r="AE68" i="4" s="1"/>
  <c r="AC67" i="4"/>
  <c r="AE67" i="4" s="1"/>
  <c r="AI32" i="4"/>
  <c r="AH32" i="4"/>
  <c r="AC32" i="4"/>
  <c r="AE32" i="4" s="1"/>
  <c r="AI33" i="4"/>
  <c r="AH33" i="4"/>
  <c r="AC33" i="4"/>
  <c r="AE33" i="4" s="1"/>
  <c r="AC108" i="4" l="1"/>
  <c r="AE108" i="4" s="1"/>
  <c r="AI107" i="4"/>
  <c r="AH107" i="4"/>
  <c r="AC107" i="4"/>
  <c r="AE107" i="4" s="1"/>
  <c r="AI87" i="4"/>
  <c r="AH87" i="4"/>
  <c r="AC87" i="4"/>
  <c r="AE87" i="4" s="1"/>
  <c r="AC84" i="4"/>
  <c r="AE84" i="4" s="1"/>
  <c r="AC79" i="4"/>
  <c r="AE79" i="4" s="1"/>
  <c r="AC77" i="4"/>
  <c r="AE77" i="4" s="1"/>
  <c r="AI71" i="4"/>
  <c r="AH71" i="4"/>
  <c r="AC71" i="4"/>
  <c r="AE71" i="4" s="1"/>
  <c r="AI63" i="4"/>
  <c r="AH63" i="4"/>
  <c r="AC63" i="4"/>
  <c r="AE63" i="4" s="1"/>
  <c r="AC72" i="4"/>
  <c r="AE72" i="4" s="1"/>
  <c r="AC39" i="4"/>
  <c r="AE39" i="4" s="1"/>
  <c r="AC36" i="4"/>
  <c r="AE36" i="4" s="1"/>
  <c r="AI35" i="4"/>
  <c r="AH35" i="4"/>
  <c r="AC35" i="4"/>
  <c r="AE35" i="4" s="1"/>
  <c r="AC19" i="4" l="1"/>
  <c r="AE19" i="4" s="1"/>
  <c r="AC13" i="4"/>
  <c r="AE13" i="4" s="1"/>
  <c r="AC14" i="4"/>
  <c r="AE14" i="4" s="1"/>
  <c r="AC12" i="4"/>
  <c r="AC8" i="4"/>
  <c r="AE8" i="4" s="1"/>
  <c r="AC7" i="4"/>
  <c r="AE7" i="4" s="1"/>
  <c r="AC6" i="4"/>
  <c r="AE6" i="4" s="1"/>
  <c r="AC9" i="4"/>
  <c r="AE9" i="4" s="1"/>
  <c r="AA105" i="4" l="1"/>
  <c r="AA59" i="4"/>
  <c r="AA28" i="4"/>
  <c r="AA16" i="4"/>
  <c r="AA11" i="4"/>
  <c r="Q11" i="4"/>
  <c r="Q16" i="4"/>
  <c r="Q28" i="4"/>
  <c r="Q59" i="4"/>
  <c r="Q105" i="4"/>
  <c r="S11" i="4"/>
  <c r="S16" i="4"/>
  <c r="S28" i="4"/>
  <c r="S59" i="4"/>
  <c r="S105" i="4"/>
  <c r="K105" i="4"/>
  <c r="K59" i="4"/>
  <c r="K28" i="4"/>
  <c r="K16" i="4"/>
  <c r="K11" i="4"/>
  <c r="I105" i="4"/>
  <c r="I59" i="4"/>
  <c r="I28" i="4"/>
  <c r="I16" i="4"/>
  <c r="I11" i="4"/>
  <c r="J4" i="4"/>
  <c r="J105" i="4" s="1"/>
  <c r="AC119" i="4"/>
  <c r="AE119" i="4" s="1"/>
  <c r="AC120" i="4"/>
  <c r="AE120" i="4" s="1"/>
  <c r="AC121" i="4"/>
  <c r="AE121" i="4" s="1"/>
  <c r="AC122" i="4"/>
  <c r="AE122" i="4" s="1"/>
  <c r="AC123" i="4"/>
  <c r="AE123" i="4" s="1"/>
  <c r="AC124" i="4"/>
  <c r="AE124" i="4" s="1"/>
  <c r="AC125" i="4"/>
  <c r="AE125" i="4" s="1"/>
  <c r="AC126" i="4"/>
  <c r="AE126" i="4" s="1"/>
  <c r="AC127" i="4"/>
  <c r="AE127" i="4" s="1"/>
  <c r="AC128" i="4"/>
  <c r="AE128" i="4" s="1"/>
  <c r="AC129" i="4"/>
  <c r="AE129" i="4" s="1"/>
  <c r="AC130" i="4"/>
  <c r="AE130" i="4" s="1"/>
  <c r="AC131" i="4"/>
  <c r="AE131" i="4" s="1"/>
  <c r="AC74" i="4"/>
  <c r="AE74" i="4" s="1"/>
  <c r="AC83" i="4"/>
  <c r="AE83" i="4" s="1"/>
  <c r="AC88" i="4"/>
  <c r="AE88" i="4" s="1"/>
  <c r="AC89" i="4"/>
  <c r="AE89" i="4" s="1"/>
  <c r="AC90" i="4"/>
  <c r="AE90" i="4" s="1"/>
  <c r="AC91" i="4"/>
  <c r="AE91" i="4" s="1"/>
  <c r="AC92" i="4"/>
  <c r="AE92" i="4" s="1"/>
  <c r="AC93" i="4"/>
  <c r="AE93" i="4" s="1"/>
  <c r="AC94" i="4"/>
  <c r="AE94" i="4" s="1"/>
  <c r="AC95" i="4"/>
  <c r="AE95" i="4" s="1"/>
  <c r="AC96" i="4"/>
  <c r="AE96" i="4" s="1"/>
  <c r="AC97" i="4"/>
  <c r="AE97" i="4" s="1"/>
  <c r="AC98" i="4"/>
  <c r="AE98" i="4" s="1"/>
  <c r="AC99" i="4"/>
  <c r="AE99" i="4" s="1"/>
  <c r="AC100" i="4"/>
  <c r="AE100" i="4" s="1"/>
  <c r="AC101" i="4"/>
  <c r="AE101" i="4" s="1"/>
  <c r="AC20" i="4"/>
  <c r="AE20" i="4" s="1"/>
  <c r="AC21" i="4"/>
  <c r="AE21" i="4" s="1"/>
  <c r="AC22" i="4"/>
  <c r="AE22" i="4" s="1"/>
  <c r="AC23" i="4"/>
  <c r="AE23" i="4" s="1"/>
  <c r="AC24" i="4"/>
  <c r="AE24" i="4" s="1"/>
  <c r="AC25" i="4"/>
  <c r="AE25" i="4" s="1"/>
  <c r="AC26" i="4"/>
  <c r="AE26" i="4" s="1"/>
  <c r="AC37" i="4"/>
  <c r="AE37" i="4" s="1"/>
  <c r="AC38" i="4"/>
  <c r="AE38" i="4" s="1"/>
  <c r="AC40" i="4"/>
  <c r="AE40" i="4" s="1"/>
  <c r="AC41" i="4"/>
  <c r="AE41" i="4" s="1"/>
  <c r="AC42" i="4"/>
  <c r="AE42" i="4" s="1"/>
  <c r="AC43" i="4"/>
  <c r="AE43" i="4" s="1"/>
  <c r="AC44" i="4"/>
  <c r="AE44" i="4" s="1"/>
  <c r="AC45" i="4"/>
  <c r="AE45" i="4" s="1"/>
  <c r="AC46" i="4"/>
  <c r="AE46" i="4" s="1"/>
  <c r="AC48" i="4"/>
  <c r="AE48" i="4" s="1"/>
  <c r="AC49" i="4"/>
  <c r="AE49" i="4" s="1"/>
  <c r="AC50" i="4"/>
  <c r="AE50" i="4" s="1"/>
  <c r="AC51" i="4"/>
  <c r="AE51" i="4" s="1"/>
  <c r="AC52" i="4"/>
  <c r="AE52" i="4" s="1"/>
  <c r="AC53" i="4"/>
  <c r="AE53" i="4" s="1"/>
  <c r="AC54" i="4"/>
  <c r="AE54" i="4" s="1"/>
  <c r="AC55" i="4"/>
  <c r="AE55" i="4" s="1"/>
  <c r="L4" i="4" l="1"/>
  <c r="L105" i="4" s="1"/>
  <c r="J16" i="4"/>
  <c r="J59" i="4"/>
  <c r="J11" i="4"/>
  <c r="J28" i="4"/>
  <c r="AI37" i="4"/>
  <c r="AH37" i="4"/>
  <c r="AI123" i="4"/>
  <c r="AH123" i="4"/>
  <c r="AI122" i="4"/>
  <c r="AH122" i="4"/>
  <c r="AI120" i="4"/>
  <c r="AH120" i="4"/>
  <c r="AI119" i="4"/>
  <c r="AH119" i="4"/>
  <c r="AI74" i="4"/>
  <c r="AH74" i="4"/>
  <c r="AI43" i="4"/>
  <c r="AH43" i="4"/>
  <c r="AI131" i="4"/>
  <c r="AH131" i="4"/>
  <c r="AI113" i="4"/>
  <c r="AH113" i="4"/>
  <c r="AC113" i="4"/>
  <c r="AE113" i="4" s="1"/>
  <c r="AI121" i="4"/>
  <c r="AH121" i="4"/>
  <c r="AI103" i="4"/>
  <c r="AH103" i="4"/>
  <c r="AI83" i="4"/>
  <c r="AH83" i="4"/>
  <c r="AI88" i="4"/>
  <c r="AH88" i="4"/>
  <c r="AC18" i="4"/>
  <c r="AE18" i="4" s="1"/>
  <c r="N4" i="4"/>
  <c r="P4" i="4" s="1"/>
  <c r="R4" i="4" s="1"/>
  <c r="AI89" i="4"/>
  <c r="AH89" i="4"/>
  <c r="AC5" i="4"/>
  <c r="AE5" i="4" s="1"/>
  <c r="AE105" i="4"/>
  <c r="AD105" i="4"/>
  <c r="AC105" i="4"/>
  <c r="Y105" i="4"/>
  <c r="W105" i="4"/>
  <c r="U105" i="4"/>
  <c r="O105" i="4"/>
  <c r="M105" i="4"/>
  <c r="H105" i="4"/>
  <c r="G105" i="4"/>
  <c r="F105" i="4"/>
  <c r="E105" i="4"/>
  <c r="D105" i="4"/>
  <c r="C105" i="4"/>
  <c r="A105" i="4"/>
  <c r="AE59" i="4"/>
  <c r="AD59" i="4"/>
  <c r="AC59" i="4"/>
  <c r="Y59" i="4"/>
  <c r="W59" i="4"/>
  <c r="U59" i="4"/>
  <c r="O59" i="4"/>
  <c r="M59" i="4"/>
  <c r="H59" i="4"/>
  <c r="G59" i="4"/>
  <c r="F59" i="4"/>
  <c r="E59" i="4"/>
  <c r="D59" i="4"/>
  <c r="C59" i="4"/>
  <c r="A59" i="4"/>
  <c r="AE28" i="4"/>
  <c r="AD28" i="4"/>
  <c r="AC28" i="4"/>
  <c r="Y28" i="4"/>
  <c r="W28" i="4"/>
  <c r="U28" i="4"/>
  <c r="O28" i="4"/>
  <c r="M28" i="4"/>
  <c r="H28" i="4"/>
  <c r="G28" i="4"/>
  <c r="F28" i="4"/>
  <c r="E28" i="4"/>
  <c r="D28" i="4"/>
  <c r="C28" i="4"/>
  <c r="A28" i="4"/>
  <c r="A16" i="4"/>
  <c r="C16" i="4"/>
  <c r="D16" i="4"/>
  <c r="E16" i="4"/>
  <c r="F16" i="4"/>
  <c r="G16" i="4"/>
  <c r="H16" i="4"/>
  <c r="M16" i="4"/>
  <c r="O16" i="4"/>
  <c r="U16" i="4"/>
  <c r="W16" i="4"/>
  <c r="Y16" i="4"/>
  <c r="AC16" i="4"/>
  <c r="AD16" i="4"/>
  <c r="AE16" i="4"/>
  <c r="A11" i="4"/>
  <c r="C11" i="4"/>
  <c r="D11" i="4"/>
  <c r="E11" i="4"/>
  <c r="F11" i="4"/>
  <c r="G11" i="4"/>
  <c r="H11" i="4"/>
  <c r="M11" i="4"/>
  <c r="O11" i="4"/>
  <c r="U11" i="4"/>
  <c r="W11" i="4"/>
  <c r="Y11" i="4"/>
  <c r="AC11" i="4"/>
  <c r="AD11" i="4"/>
  <c r="AE11" i="4"/>
  <c r="AH124" i="4"/>
  <c r="AI124" i="4"/>
  <c r="AH125" i="4"/>
  <c r="AI125" i="4"/>
  <c r="AH126" i="4"/>
  <c r="AI126" i="4"/>
  <c r="AH127" i="4"/>
  <c r="AI127" i="4"/>
  <c r="AH128" i="4"/>
  <c r="AI128" i="4"/>
  <c r="AH129" i="4"/>
  <c r="AI129" i="4"/>
  <c r="AH130" i="4"/>
  <c r="AI130" i="4"/>
  <c r="AH92" i="4"/>
  <c r="AI92" i="4"/>
  <c r="AI56" i="4"/>
  <c r="AI57" i="4"/>
  <c r="AH56" i="4"/>
  <c r="AH57" i="4"/>
  <c r="D12" i="5"/>
  <c r="D15" i="5"/>
  <c r="D16" i="5"/>
  <c r="D19" i="5"/>
  <c r="D18" i="5"/>
  <c r="D13" i="5"/>
  <c r="D22" i="5"/>
  <c r="D23" i="5"/>
  <c r="D24" i="5"/>
  <c r="D21" i="5"/>
  <c r="D17" i="5"/>
  <c r="D20" i="5"/>
  <c r="D14" i="5"/>
  <c r="D5" i="5"/>
  <c r="D7" i="5"/>
  <c r="D9" i="5"/>
  <c r="D3" i="5"/>
  <c r="D8" i="5"/>
  <c r="D2" i="5"/>
  <c r="D11" i="5"/>
  <c r="D10" i="5"/>
  <c r="D6" i="5"/>
  <c r="D4" i="5"/>
  <c r="D1" i="5"/>
  <c r="AE12" i="4"/>
  <c r="R16" i="4" l="1"/>
  <c r="R59" i="4"/>
  <c r="R11" i="4"/>
  <c r="R28" i="4"/>
  <c r="R105" i="4"/>
  <c r="T4" i="4"/>
  <c r="N11" i="4"/>
  <c r="N16" i="4"/>
  <c r="L16" i="4"/>
  <c r="N28" i="4"/>
  <c r="N59" i="4"/>
  <c r="N105" i="4"/>
  <c r="L28" i="4"/>
  <c r="P105" i="4"/>
  <c r="L11" i="4"/>
  <c r="P11" i="4"/>
  <c r="P16" i="4"/>
  <c r="L59" i="4"/>
  <c r="P28" i="4"/>
  <c r="P59" i="4"/>
  <c r="T11" i="4" l="1"/>
  <c r="T16" i="4"/>
  <c r="T28" i="4"/>
  <c r="T59" i="4"/>
  <c r="T105" i="4"/>
  <c r="V4" i="4"/>
  <c r="V59" i="4" l="1"/>
  <c r="V105" i="4"/>
  <c r="V11" i="4"/>
  <c r="V28" i="4"/>
  <c r="V16" i="4"/>
  <c r="X4" i="4"/>
  <c r="Z4" i="4" l="1"/>
  <c r="AB4" i="4" s="1"/>
  <c r="X16" i="4"/>
  <c r="X11" i="4"/>
  <c r="X28" i="4"/>
  <c r="X105" i="4"/>
  <c r="X59" i="4"/>
  <c r="AB105" i="4" l="1"/>
  <c r="AB59" i="4"/>
  <c r="AB11" i="4"/>
  <c r="AB28" i="4"/>
  <c r="AB16" i="4"/>
  <c r="Z105" i="4"/>
  <c r="Z59" i="4"/>
  <c r="Z11" i="4"/>
  <c r="Z16" i="4"/>
  <c r="Z28" i="4"/>
</calcChain>
</file>

<file path=xl/sharedStrings.xml><?xml version="1.0" encoding="utf-8"?>
<sst xmlns="http://schemas.openxmlformats.org/spreadsheetml/2006/main" count="470" uniqueCount="301">
  <si>
    <t>TOTAL</t>
  </si>
  <si>
    <t>SOMA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</si>
  <si>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</si>
  <si>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</si>
  <si>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</si>
  <si>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</si>
  <si>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</si>
  <si>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</si>
  <si>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</si>
  <si>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</si>
  <si>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</si>
  <si>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</si>
  <si>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CATEGORIA C - VINTAGE - ATÉ 31/12/1930</t>
  </si>
  <si>
    <t>CATEGORIA E - Pós Guerra – Construídos entre 1946 e 31/12/1960</t>
  </si>
  <si>
    <t>CATEGORIA D - Pós Vintage - Construídos entre 1931 e 31/12/1945</t>
  </si>
  <si>
    <t>CATEGORIA F - Contemporâneos I – Construídos entre 1961 e 31/12/1970</t>
  </si>
  <si>
    <t>FEDERAÇÃO BRASILEIRA DE VEÍCULOS ANTIGOS</t>
  </si>
  <si>
    <t>CATEGORIA G - Contemporâneos II – Construídos entre 1971 até 1980</t>
  </si>
  <si>
    <t>MEIA NOITE</t>
  </si>
  <si>
    <t>VINHEDOS</t>
  </si>
  <si>
    <t>NOVA PRATA</t>
  </si>
  <si>
    <t>INTER 1</t>
  </si>
  <si>
    <t>INTER 2</t>
  </si>
  <si>
    <t>CATEGORIA H – Contemporâneos III – Construídos entre 1981 até o limite de 30 anos</t>
  </si>
  <si>
    <t>CL</t>
  </si>
  <si>
    <t>BÔNUS LARGADA</t>
  </si>
  <si>
    <t>Leonardo Tumelero</t>
  </si>
  <si>
    <t>Oscar Leke</t>
  </si>
  <si>
    <t>1Paulo MenezesFernanda RecenaChevrolet Bel Air1954Advanced</t>
  </si>
  <si>
    <t>2Marcelo MantelliSimone BumbellMG B1967Classic</t>
  </si>
  <si>
    <t>4Vitor LarguraFernando LarguraBMW 20021968Classic</t>
  </si>
  <si>
    <t>5Gilberto MoraesFernanda BiavattiKarmann Ghia1968Classic</t>
  </si>
  <si>
    <t>6Rogério FranzMario NardiMB 280S1969Advanced</t>
  </si>
  <si>
    <t>7João CoutoGuilherme CoutoKarmann Ghia1969Novatos</t>
  </si>
  <si>
    <t>8Ronaldo BittencourtIgnacio BlancoChevrolet Opala1970Advanced</t>
  </si>
  <si>
    <t>9Elisabeth C Costa Jarbas BroccaVW TL1970Classic</t>
  </si>
  <si>
    <t>10Mauro WeckRodrigo Cirne LimaVW SP21972Classic</t>
  </si>
  <si>
    <t>12Rosario VeppoJaime PetersenMB SLC3501973Advanced</t>
  </si>
  <si>
    <t>13Jorge LohmanGermano LohmanMB 350SL1973Classic</t>
  </si>
  <si>
    <t>14Wanderley NataliLuis Fernando BumbelAlfa Romeu Spider1973Advanced</t>
  </si>
  <si>
    <t>15Roberto MenegottoJosé CarnielKarmann Ghia TC1974Classic</t>
  </si>
  <si>
    <t>16Marcio MigliavaccaVictor Enzo GavaFord Maverick1974Novatos</t>
  </si>
  <si>
    <t>17Fernando H. GuddeAndré Brandellitriumph spitfire mk41974Classic</t>
  </si>
  <si>
    <t>18Vitor José GiovanniniEdson CasagrandaCorvette Stingray Targa1974Novatos</t>
  </si>
  <si>
    <t>19Luiz Gustavo TarragoRogério KochChevrolet Opala Coupe1977Advanced</t>
  </si>
  <si>
    <t>22AltemirGiovanni SaibelCHEVROLET CORVETTE C41984Novatos</t>
  </si>
  <si>
    <t>23Eduardo FredianiMaria de Fátima FredianiChevrolet Opala1986Novatos</t>
  </si>
  <si>
    <t>3Oscar Fernando Leke Laila Leão Cesar Puma DKW1967Advanced</t>
  </si>
  <si>
    <t>11 Patrícia Druck Ricardo Cornelius Karmann Ghia 1970 Novatos</t>
  </si>
  <si>
    <t>20Leonardo TumeleroLeonardo BahiaVW 13001973Classic</t>
  </si>
  <si>
    <t>24 Julio Picolli Suzana PicolliCorcel 1970 Novatos</t>
  </si>
  <si>
    <t>21Marcelo Caramori NoalEduardo Homrich GranzottoVW PASSAT TS1982Advanced</t>
  </si>
  <si>
    <t>Leonardo Bahia</t>
  </si>
  <si>
    <t>Gustavo Bado</t>
  </si>
  <si>
    <t>Roberto Menegotto</t>
  </si>
  <si>
    <t>EQUIPE</t>
  </si>
  <si>
    <t>CARROS (Fab/Modelo/Ano)</t>
  </si>
  <si>
    <t>PILOTO (S)</t>
  </si>
  <si>
    <t>NAVEGADOR (ES)</t>
  </si>
  <si>
    <t>Demais classificados: zero pontos.</t>
  </si>
  <si>
    <t>Mario Nardi</t>
  </si>
  <si>
    <t>Jorge Lohmann</t>
  </si>
  <si>
    <t>Germano Lohmann</t>
  </si>
  <si>
    <r>
      <t>1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25 pontos;</t>
    </r>
  </si>
  <si>
    <r>
      <t>2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22 pontos;</t>
    </r>
  </si>
  <si>
    <r>
      <t>3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19 pontos;</t>
    </r>
  </si>
  <si>
    <r>
      <t>4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16 pontos;</t>
    </r>
  </si>
  <si>
    <r>
      <t>5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13 pontos;</t>
    </r>
  </si>
  <si>
    <r>
      <t>6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11 pontos;</t>
    </r>
  </si>
  <si>
    <r>
      <t>7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9 pontos;</t>
    </r>
  </si>
  <si>
    <r>
      <t>8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7 pontos;</t>
    </r>
  </si>
  <si>
    <r>
      <t>9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6 pontos;</t>
    </r>
  </si>
  <si>
    <r>
      <t>10</t>
    </r>
    <r>
      <rPr>
        <b/>
        <vertAlign val="superscript"/>
        <sz val="8"/>
        <color rgb="FF000000"/>
        <rFont val="Times"/>
      </rPr>
      <t>o</t>
    </r>
    <r>
      <rPr>
        <b/>
        <sz val="8"/>
        <color rgb="FF000000"/>
        <rFont val="Times"/>
      </rPr>
      <t xml:space="preserve"> Lugar: 5 pontos;</t>
    </r>
  </si>
  <si>
    <t>Ronaldo Bittencourt</t>
  </si>
  <si>
    <t xml:space="preserve"> </t>
  </si>
  <si>
    <t>VW Fusca 1300 1973</t>
  </si>
  <si>
    <t>DA SERRA</t>
  </si>
  <si>
    <t>NA PISTA</t>
  </si>
  <si>
    <t xml:space="preserve">Vinhedos com 5 pontos </t>
  </si>
  <si>
    <t>de bonus em arquivo</t>
  </si>
  <si>
    <t>Cicero Hartmann</t>
  </si>
  <si>
    <t>Paulo Scheeren</t>
  </si>
  <si>
    <t>Felipe Scheeren</t>
  </si>
  <si>
    <t>MG Midget 1968</t>
  </si>
  <si>
    <t>Sandro Piussi</t>
  </si>
  <si>
    <t>Claudia Piussi</t>
  </si>
  <si>
    <t>BMW 2002 1968</t>
  </si>
  <si>
    <t>Vitor Largura</t>
  </si>
  <si>
    <t>Fernando Largura</t>
  </si>
  <si>
    <t>Arno Duarte Filho</t>
  </si>
  <si>
    <t>Jorge Luiz de Carvalho</t>
  </si>
  <si>
    <t>Alfa Romeo GTV 2000 1974</t>
  </si>
  <si>
    <t>Mauro Dalla Valle</t>
  </si>
  <si>
    <t>Marcos Assis</t>
  </si>
  <si>
    <t>Rosario Veppo</t>
  </si>
  <si>
    <t>Chevette 1978</t>
  </si>
  <si>
    <t>Chevette 1984</t>
  </si>
  <si>
    <t>CAMPEOES 2018</t>
  </si>
  <si>
    <t>CLASSICOS NA PISTA</t>
  </si>
  <si>
    <t>Volvo PV444 LS 1957</t>
  </si>
  <si>
    <t>Hudson 1951</t>
  </si>
  <si>
    <t>Rogerio Franz</t>
  </si>
  <si>
    <t>Karmann Ghia 1970</t>
  </si>
  <si>
    <t>George Krug</t>
  </si>
  <si>
    <t>Kim Krug</t>
  </si>
  <si>
    <t>VW Okrasa 1966</t>
  </si>
  <si>
    <t>Luiz Milano</t>
  </si>
  <si>
    <t>DKW Belcar 1967</t>
  </si>
  <si>
    <t>Laila Cezar</t>
  </si>
  <si>
    <t>Samuel Paim</t>
  </si>
  <si>
    <t>Karmann Ghia TC 1974</t>
  </si>
  <si>
    <t>Jose Carniel</t>
  </si>
  <si>
    <t>Mercedes-Benz SL 350 1973</t>
  </si>
  <si>
    <t>Rodrigo Cirne Lima</t>
  </si>
  <si>
    <t>Passat TS 1980</t>
  </si>
  <si>
    <t>Diego Bronzatto</t>
  </si>
  <si>
    <t>BMW 633 Csi 1978</t>
  </si>
  <si>
    <t>Fernando Milano</t>
  </si>
  <si>
    <t>Eduardo Dorneles</t>
  </si>
  <si>
    <t>Patricia Dorneles</t>
  </si>
  <si>
    <t>Ford Maverick 1975</t>
  </si>
  <si>
    <t>Joao Schimidt</t>
  </si>
  <si>
    <t>VW Fusca 1300 1974</t>
  </si>
  <si>
    <t>Lauro Nongaut</t>
  </si>
  <si>
    <t>Marcelo Andrade</t>
  </si>
  <si>
    <t>VW Fusca 1500 1973</t>
  </si>
  <si>
    <t>Jose Fay Filho</t>
  </si>
  <si>
    <t>Andre Fay</t>
  </si>
  <si>
    <t>Mercedes-Benz SLC 1974</t>
  </si>
  <si>
    <t>Patricia Bado</t>
  </si>
  <si>
    <t>Eduardo Balzan</t>
  </si>
  <si>
    <t>Anderson Foscarini</t>
  </si>
  <si>
    <t>VW MP Lafer 1980</t>
  </si>
  <si>
    <t>Enrico Roemler</t>
  </si>
  <si>
    <t>Francisco Roemler</t>
  </si>
  <si>
    <t>Mercedes-Benz 560 SEL</t>
  </si>
  <si>
    <t>Antonio Greca</t>
  </si>
  <si>
    <t>Ford Speedster 1929</t>
  </si>
  <si>
    <t>Sergio Chesini</t>
  </si>
  <si>
    <t>Ibanez Basso</t>
  </si>
  <si>
    <t>Ford A Tudor 1928</t>
  </si>
  <si>
    <t>Darcy Montemaggiore</t>
  </si>
  <si>
    <t>Lauri Montemaggiore</t>
  </si>
  <si>
    <t>Overland 98B 1930</t>
  </si>
  <si>
    <t>Luiz Carlos Guarnieri</t>
  </si>
  <si>
    <t>Lucas Guarnieri</t>
  </si>
  <si>
    <t>Overland Touring Car 1923</t>
  </si>
  <si>
    <t>Paulo Caleffi</t>
  </si>
  <si>
    <t>Eduardo Caleffi</t>
  </si>
  <si>
    <t>Chevrolet Carretera 1939</t>
  </si>
  <si>
    <t>Auguto Mejolaro</t>
  </si>
  <si>
    <t>Marcelo Mejolaro</t>
  </si>
  <si>
    <t>Chevrolet Sedan 1938</t>
  </si>
  <si>
    <t>Carlos Bianchi</t>
  </si>
  <si>
    <t>Livia Bianchi</t>
  </si>
  <si>
    <t>Triumph TR3A 1959</t>
  </si>
  <si>
    <t>Reinaldo Morilha</t>
  </si>
  <si>
    <t>Marcelo Gios</t>
  </si>
  <si>
    <t>Chevrolet Bel Air 1953</t>
  </si>
  <si>
    <t>Carlos Bertuol</t>
  </si>
  <si>
    <t>Maysa Bertuol</t>
  </si>
  <si>
    <t>Cadillac Coupe DeVille 1951</t>
  </si>
  <si>
    <t>Adilson Fra</t>
  </si>
  <si>
    <t>Gilbrto Pedrucci</t>
  </si>
  <si>
    <t>Ford Thunderbird 1957</t>
  </si>
  <si>
    <t>Anicacio Macedo</t>
  </si>
  <si>
    <t>Gilmar Zanini</t>
  </si>
  <si>
    <t>Morris Oxford 1952</t>
  </si>
  <si>
    <t>Delmar Perizzolo</t>
  </si>
  <si>
    <t>Humberto Stumpf</t>
  </si>
  <si>
    <t>Rodrigo Ruiz</t>
  </si>
  <si>
    <t>Diego Ruiz</t>
  </si>
  <si>
    <t>Citroen 11 Normale 1953</t>
  </si>
  <si>
    <t>Jaguar XK150 3.9L 1958</t>
  </si>
  <si>
    <t>William Halberstadt</t>
  </si>
  <si>
    <t>Renata Halberstadt</t>
  </si>
  <si>
    <t>Karmann Ghia 1967</t>
  </si>
  <si>
    <t>Lucas Menegat</t>
  </si>
  <si>
    <t>Dante Fritolli</t>
  </si>
  <si>
    <t>Chevrolet Opala 1970</t>
  </si>
  <si>
    <t>VW Fusca 1200 1965</t>
  </si>
  <si>
    <t>Gina Mazzoccato</t>
  </si>
  <si>
    <t>Franciele Mazzoccato</t>
  </si>
  <si>
    <t>Mercedes-Benz 280SL 1970</t>
  </si>
  <si>
    <t>Eric Roorda</t>
  </si>
  <si>
    <t>Veronica Roorda</t>
  </si>
  <si>
    <t>VW Fusca 1968</t>
  </si>
  <si>
    <t>Luccas Pedrassani</t>
  </si>
  <si>
    <t>Nilton Delgado</t>
  </si>
  <si>
    <t>Karmann Ghia 1966</t>
  </si>
  <si>
    <t>Norbero Callegari</t>
  </si>
  <si>
    <t>Marco Zorzanello</t>
  </si>
  <si>
    <t>BMW 2002 1970</t>
  </si>
  <si>
    <t>Andre Brandelli</t>
  </si>
  <si>
    <t>Mustang Hardtop 1969</t>
  </si>
  <si>
    <t>Alexandre Mazzoccato</t>
  </si>
  <si>
    <t>Lierce Sganzerla</t>
  </si>
  <si>
    <t>Karmann Ghia 1969</t>
  </si>
  <si>
    <t>Giovanni Callegari</t>
  </si>
  <si>
    <t>Diogo Fritolli</t>
  </si>
  <si>
    <t>DKW Vemaguet 1963</t>
  </si>
  <si>
    <t>Marcio Elwanger</t>
  </si>
  <si>
    <t>Igor Barbieri</t>
  </si>
  <si>
    <t>VW Fusca 1971</t>
  </si>
  <si>
    <t>Christian Blum</t>
  </si>
  <si>
    <t>Gabriel Stefenon</t>
  </si>
  <si>
    <t>Mercedes-Benz 500SLC 1974</t>
  </si>
  <si>
    <t>Renato Malcotti</t>
  </si>
  <si>
    <t>Lucas Martins Santos</t>
  </si>
  <si>
    <t>Mercedes-Benz 250CE 1972</t>
  </si>
  <si>
    <t>Pedro Paulo Zanatta</t>
  </si>
  <si>
    <t>Gustavo Barbieri</t>
  </si>
  <si>
    <t>Jaguar XJ6 1972</t>
  </si>
  <si>
    <t>Ricardo Prado Santos</t>
  </si>
  <si>
    <t>Maria Teresa Pradoi Santos</t>
  </si>
  <si>
    <t>Leandro Mazzoccato</t>
  </si>
  <si>
    <t>Jaguar XJS 1977</t>
  </si>
  <si>
    <t>Lizandra Mazzoccato</t>
  </si>
  <si>
    <t>Therezinha Dalla Costa</t>
  </si>
  <si>
    <t>Envemo Porsche Super 90 1982</t>
  </si>
  <si>
    <t>Claus Hoppen</t>
  </si>
  <si>
    <t>Luis Durval</t>
  </si>
  <si>
    <t>Paulo Menezes</t>
  </si>
  <si>
    <t>Fernanda Menezes</t>
  </si>
  <si>
    <t>Corvette 1984</t>
  </si>
  <si>
    <t>Fabricio Zanetti</t>
  </si>
  <si>
    <t>Rudinei Agostini</t>
  </si>
  <si>
    <t>Mercedes-Benz SEC500 1982</t>
  </si>
  <si>
    <t>Sergio Dalla Costa</t>
  </si>
  <si>
    <t>Cezar Forest</t>
  </si>
  <si>
    <t>Mini Rover Kensington 1981</t>
  </si>
  <si>
    <t>Ricardo Heineck</t>
  </si>
  <si>
    <t>Orilde Heineck</t>
  </si>
  <si>
    <t>Porsche 944 1983</t>
  </si>
  <si>
    <t>Hellen Cardia</t>
  </si>
  <si>
    <t>CLASSIFICAÇÃO DA CGR 2018 - III COPA GAÚCHA DE REGULARIDADE PARA VEÍCULOS HISTÓRICOS 2018</t>
  </si>
  <si>
    <t>Fernando Gudde</t>
  </si>
  <si>
    <t>Marcelo Mantelli</t>
  </si>
  <si>
    <t>Jaime Petersen</t>
  </si>
  <si>
    <t>Claires Viezzer</t>
  </si>
  <si>
    <t>Ferrari 308GTS 1978/Jaguar XJS 77</t>
  </si>
  <si>
    <t>Cassiano Baccin/Adriano Valduga</t>
  </si>
  <si>
    <t>Ford Maverick GT 1971</t>
  </si>
  <si>
    <t>Fernando Leke</t>
  </si>
  <si>
    <t>Opala 1977</t>
  </si>
  <si>
    <t>Luis Gustavo Tarrago</t>
  </si>
  <si>
    <t>Carlos Froelich</t>
  </si>
  <si>
    <t>VW Passat LSE 1978</t>
  </si>
  <si>
    <t>Antonio Ginja</t>
  </si>
  <si>
    <t>Caio Comerlato</t>
  </si>
  <si>
    <t>Mercedes-Benz SLC 350 1970</t>
  </si>
  <si>
    <t>Fusca 1982</t>
  </si>
  <si>
    <t>Luiz Bumbel/Simone Bumbel</t>
  </si>
  <si>
    <t>BMW 2002 1967</t>
  </si>
  <si>
    <t>Ford Corcel 1975</t>
  </si>
  <si>
    <t>Mario Cortelini</t>
  </si>
  <si>
    <t>Tatiane Carmel</t>
  </si>
  <si>
    <t>Dodge Dart 1974</t>
  </si>
  <si>
    <t>Bruno Romanzini</t>
  </si>
  <si>
    <t>Erika Lots</t>
  </si>
  <si>
    <t>Dodge Magnum 1979</t>
  </si>
  <si>
    <t>Gilmar Romazini</t>
  </si>
  <si>
    <t>Beatriz Roimazini</t>
  </si>
  <si>
    <t>Ford Maverick 1977</t>
  </si>
  <si>
    <t>Guilherme Fracasso</t>
  </si>
  <si>
    <t>Bruno Mendes</t>
  </si>
  <si>
    <t>Corvette 1987</t>
  </si>
  <si>
    <t>Joicer Zanini</t>
  </si>
  <si>
    <t>Joao Luiz Deitos</t>
  </si>
  <si>
    <t>Gisele Deitos</t>
  </si>
  <si>
    <t>Miura Top Sport 1988/Maverick 1974</t>
  </si>
  <si>
    <t>VW Passat 1983</t>
  </si>
  <si>
    <t>Almir Soster</t>
  </si>
  <si>
    <t>Isabel Soster</t>
  </si>
  <si>
    <t>Mauricio /Fernando Milano</t>
  </si>
  <si>
    <t>VW Fusca Okrasa 1965/MGB 1967</t>
  </si>
  <si>
    <t>Simca Chambord 1963</t>
  </si>
  <si>
    <t>Alexandre Goerl</t>
  </si>
  <si>
    <t>Eduardo Goerl</t>
  </si>
  <si>
    <t>Mauro Weck/Ricardo Cornelius</t>
  </si>
  <si>
    <t>Marcelo Manlinoski</t>
  </si>
  <si>
    <t>Boris Macedo</t>
  </si>
  <si>
    <t>Mercedes-Bens SL 280 1975</t>
  </si>
  <si>
    <t>Geraldo Benfica</t>
  </si>
  <si>
    <t>Hebe Ribeiro</t>
  </si>
  <si>
    <t>Pontiac Fiero 1984/Chevelle 1968</t>
  </si>
  <si>
    <t>Eurico Estima / Marina Greca</t>
  </si>
  <si>
    <t>VW Voyage 1983</t>
  </si>
  <si>
    <t>Adilson Baher</t>
  </si>
  <si>
    <t>Rosane Baher</t>
  </si>
  <si>
    <t>Mercedes-Benz 300CE 1987</t>
  </si>
  <si>
    <t>Mercedes-Benz SEC500 1983</t>
  </si>
  <si>
    <t>Alberto Moraes Barros Neto</t>
  </si>
  <si>
    <t>Monica Selferini Barros</t>
  </si>
  <si>
    <t>Mustang 1983</t>
  </si>
  <si>
    <t>Sergio Scodro</t>
  </si>
  <si>
    <t>Otelo Zinn</t>
  </si>
  <si>
    <t>Mercedes-Benz 280 CE 1984</t>
  </si>
  <si>
    <t>Julio Duarte Areia Filho</t>
  </si>
  <si>
    <t>Leticia Bandeira de Mello</t>
  </si>
  <si>
    <t>N-2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</si>
</sst>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8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name val="Bookman Old Style"/>
      <family val="1"/>
    </font>
    <font>
      <b/>
      <sz val="8"/>
      <color indexed="10"/>
      <name val="Bookman Old Style"/>
      <family val="1"/>
    </font>
    <font>
      <b/>
      <sz val="8"/>
      <color rgb="FFFF0000"/>
      <name val="Bookman Old Style"/>
      <family val="1"/>
    </font>
    <font>
      <b/>
      <sz val="8"/>
      <color indexed="12"/>
      <name val="Bookman Old Style"/>
      <family val="1"/>
    </font>
    <font>
      <b/>
      <sz val="8"/>
      <color rgb="FF002060"/>
      <name val="Bookman Old Style"/>
      <family val="1"/>
    </font>
    <font>
      <b/>
      <sz val="8"/>
      <color rgb="FF000000"/>
      <name val="Times"/>
    </font>
    <font>
      <b/>
      <vertAlign val="superscript"/>
      <sz val="8"/>
      <color rgb="FF000000"/>
      <name val="Times"/>
    </font>
  </fonts>
  <fills count="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5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0" fillId="0" borderId="4" xfId="0" applyFont="1" applyBorder="1" applyProtection="1"/>
    <xf numFmtId="0" fontId="7" fillId="0" borderId="4" xfId="0" applyFont="1" applyBorder="1" applyProtection="1"/>
    <xf numFmtId="0" fontId="2" fillId="0" borderId="4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7" fillId="0" borderId="4" xfId="0" applyFont="1" applyFill="1" applyBorder="1" applyProtection="1"/>
    <xf numFmtId="0" fontId="2" fillId="2" borderId="4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0" fontId="2" fillId="6" borderId="4" xfId="0" applyFont="1" applyFill="1" applyBorder="1" applyAlignment="1" applyProtection="1">
      <alignment horizontal="left"/>
    </xf>
    <xf numFmtId="0" fontId="7" fillId="6" borderId="4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left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Protection="1"/>
    <xf numFmtId="0" fontId="2" fillId="3" borderId="4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/>
    </xf>
    <xf numFmtId="0" fontId="7" fillId="4" borderId="4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left"/>
    </xf>
    <xf numFmtId="0" fontId="7" fillId="5" borderId="4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left"/>
    </xf>
    <xf numFmtId="0" fontId="7" fillId="7" borderId="4" xfId="0" applyFont="1" applyFill="1" applyBorder="1" applyAlignment="1" applyProtection="1">
      <alignment horizontal="center"/>
    </xf>
    <xf numFmtId="0" fontId="7" fillId="7" borderId="4" xfId="0" applyFont="1" applyFill="1" applyBorder="1" applyProtection="1"/>
    <xf numFmtId="0" fontId="2" fillId="7" borderId="4" xfId="0" applyFont="1" applyFill="1" applyBorder="1" applyAlignment="1" applyProtection="1">
      <alignment horizontal="left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Protection="1"/>
    <xf numFmtId="0" fontId="12" fillId="0" borderId="4" xfId="0" applyFont="1" applyBorder="1" applyAlignment="1">
      <alignment horizontal="justify" vertical="center"/>
    </xf>
    <xf numFmtId="0" fontId="2" fillId="0" borderId="4" xfId="0" applyFont="1" applyFill="1" applyBorder="1" applyAlignment="1" applyProtection="1">
      <alignment vertical="center"/>
    </xf>
    <xf numFmtId="0" fontId="2" fillId="8" borderId="4" xfId="0" applyFont="1" applyFill="1" applyBorder="1" applyAlignment="1" applyProtection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8" borderId="4" xfId="0" applyFont="1" applyFill="1" applyBorder="1" applyAlignment="1" applyProtection="1">
      <alignment horizontal="left" vertical="center"/>
    </xf>
    <xf numFmtId="0" fontId="2" fillId="8" borderId="4" xfId="0" applyFont="1" applyFill="1" applyBorder="1" applyAlignment="1" applyProtection="1">
      <alignment horizontal="center" vertical="center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1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38100</xdr:rowOff>
    </xdr:from>
    <xdr:to>
      <xdr:col>1</xdr:col>
      <xdr:colOff>180975</xdr:colOff>
      <xdr:row>8</xdr:row>
      <xdr:rowOff>152400</xdr:rowOff>
    </xdr:to>
    <xdr:sp macro="" textlink="">
      <xdr:nvSpPr>
        <xdr:cNvPr id="7840" name="AutoShape 4">
          <a:extLst>
            <a:ext uri="{FF2B5EF4-FFF2-40B4-BE49-F238E27FC236}">
              <a16:creationId xmlns:a16="http://schemas.microsoft.com/office/drawing/2014/main" id="{00000000-0008-0000-0000-0000A01E0000}"/>
            </a:ext>
          </a:extLst>
        </xdr:cNvPr>
        <xdr:cNvSpPr>
          <a:spLocks noChangeArrowheads="1"/>
        </xdr:cNvSpPr>
      </xdr:nvSpPr>
      <xdr:spPr bwMode="auto">
        <a:xfrm>
          <a:off x="381000" y="1495425"/>
          <a:ext cx="0" cy="11430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</xdr:row>
      <xdr:rowOff>38100</xdr:rowOff>
    </xdr:from>
    <xdr:to>
      <xdr:col>1</xdr:col>
      <xdr:colOff>180975</xdr:colOff>
      <xdr:row>4</xdr:row>
      <xdr:rowOff>152400</xdr:rowOff>
    </xdr:to>
    <xdr:sp macro="" textlink="">
      <xdr:nvSpPr>
        <xdr:cNvPr id="7845" name="Rectangle 9">
          <a:extLst>
            <a:ext uri="{FF2B5EF4-FFF2-40B4-BE49-F238E27FC236}">
              <a16:creationId xmlns:a16="http://schemas.microsoft.com/office/drawing/2014/main" id="{00000000-0008-0000-0000-0000A51E0000}"/>
            </a:ext>
          </a:extLst>
        </xdr:cNvPr>
        <xdr:cNvSpPr>
          <a:spLocks noChangeArrowheads="1"/>
        </xdr:cNvSpPr>
      </xdr:nvSpPr>
      <xdr:spPr bwMode="auto">
        <a:xfrm>
          <a:off x="381000" y="129540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11</xdr:row>
      <xdr:rowOff>0</xdr:rowOff>
    </xdr:from>
    <xdr:to>
      <xdr:col>1</xdr:col>
      <xdr:colOff>180975</xdr:colOff>
      <xdr:row>11</xdr:row>
      <xdr:rowOff>0</xdr:rowOff>
    </xdr:to>
    <xdr:sp macro="" textlink="">
      <xdr:nvSpPr>
        <xdr:cNvPr id="7860" name="Rectangle 29">
          <a:extLst>
            <a:ext uri="{FF2B5EF4-FFF2-40B4-BE49-F238E27FC236}">
              <a16:creationId xmlns:a16="http://schemas.microsoft.com/office/drawing/2014/main" id="{00000000-0008-0000-0000-0000B41E0000}"/>
            </a:ext>
          </a:extLst>
        </xdr:cNvPr>
        <xdr:cNvSpPr>
          <a:spLocks noChangeArrowheads="1"/>
        </xdr:cNvSpPr>
      </xdr:nvSpPr>
      <xdr:spPr bwMode="auto">
        <a:xfrm>
          <a:off x="381000" y="8134350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171450</xdr:colOff>
      <xdr:row>13</xdr:row>
      <xdr:rowOff>152400</xdr:rowOff>
    </xdr:to>
    <xdr:sp macro="" textlink="">
      <xdr:nvSpPr>
        <xdr:cNvPr id="7862" name="AutoShape 34">
          <a:extLst>
            <a:ext uri="{FF2B5EF4-FFF2-40B4-BE49-F238E27FC236}">
              <a16:creationId xmlns:a16="http://schemas.microsoft.com/office/drawing/2014/main" id="{00000000-0008-0000-0000-0000B61E0000}"/>
            </a:ext>
          </a:extLst>
        </xdr:cNvPr>
        <xdr:cNvSpPr>
          <a:spLocks noChangeArrowheads="1"/>
        </xdr:cNvSpPr>
      </xdr:nvSpPr>
      <xdr:spPr bwMode="auto">
        <a:xfrm>
          <a:off x="381000" y="8372475"/>
          <a:ext cx="0" cy="11430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57</xdr:row>
      <xdr:rowOff>0</xdr:rowOff>
    </xdr:from>
    <xdr:to>
      <xdr:col>1</xdr:col>
      <xdr:colOff>171450</xdr:colOff>
      <xdr:row>57</xdr:row>
      <xdr:rowOff>0</xdr:rowOff>
    </xdr:to>
    <xdr:sp macro="" textlink="">
      <xdr:nvSpPr>
        <xdr:cNvPr id="7886" name="AutoShape 86">
          <a:extLs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SpPr>
          <a:spLocks noChangeArrowheads="1"/>
        </xdr:cNvSpPr>
      </xdr:nvSpPr>
      <xdr:spPr bwMode="auto">
        <a:xfrm>
          <a:off x="381000" y="31775400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57</xdr:row>
      <xdr:rowOff>0</xdr:rowOff>
    </xdr:from>
    <xdr:to>
      <xdr:col>1</xdr:col>
      <xdr:colOff>161925</xdr:colOff>
      <xdr:row>57</xdr:row>
      <xdr:rowOff>0</xdr:rowOff>
    </xdr:to>
    <xdr:sp macro="" textlink="">
      <xdr:nvSpPr>
        <xdr:cNvPr id="7887" name="AutoShape 87">
          <a:extLs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SpPr>
          <a:spLocks noChangeArrowheads="1"/>
        </xdr:cNvSpPr>
      </xdr:nvSpPr>
      <xdr:spPr bwMode="auto">
        <a:xfrm>
          <a:off x="381000" y="31775400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47625</xdr:colOff>
      <xdr:row>57</xdr:row>
      <xdr:rowOff>0</xdr:rowOff>
    </xdr:from>
    <xdr:to>
      <xdr:col>1</xdr:col>
      <xdr:colOff>142875</xdr:colOff>
      <xdr:row>57</xdr:row>
      <xdr:rowOff>0</xdr:rowOff>
    </xdr:to>
    <xdr:sp macro="" textlink="">
      <xdr:nvSpPr>
        <xdr:cNvPr id="7889" name="AutoShape 89">
          <a:extLst>
            <a:ext uri="{FF2B5EF4-FFF2-40B4-BE49-F238E27FC236}">
              <a16:creationId xmlns:a16="http://schemas.microsoft.com/office/drawing/2014/main" id="{00000000-0008-0000-0000-0000D11E0000}"/>
            </a:ext>
          </a:extLst>
        </xdr:cNvPr>
        <xdr:cNvSpPr>
          <a:spLocks noChangeArrowheads="1"/>
        </xdr:cNvSpPr>
      </xdr:nvSpPr>
      <xdr:spPr bwMode="auto">
        <a:xfrm>
          <a:off x="381000" y="31775400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8</xdr:row>
      <xdr:rowOff>0</xdr:rowOff>
    </xdr:from>
    <xdr:to>
      <xdr:col>1</xdr:col>
      <xdr:colOff>171450</xdr:colOff>
      <xdr:row>8</xdr:row>
      <xdr:rowOff>0</xdr:rowOff>
    </xdr:to>
    <xdr:sp macro="" textlink="">
      <xdr:nvSpPr>
        <xdr:cNvPr id="7904" name="Rectangle 104">
          <a:extLst>
            <a:ext uri="{FF2B5EF4-FFF2-40B4-BE49-F238E27FC236}">
              <a16:creationId xmlns:a16="http://schemas.microsoft.com/office/drawing/2014/main" id="{00000000-0008-0000-0000-0000E01E0000}"/>
            </a:ext>
          </a:extLst>
        </xdr:cNvPr>
        <xdr:cNvSpPr>
          <a:spLocks noChangeArrowheads="1"/>
        </xdr:cNvSpPr>
      </xdr:nvSpPr>
      <xdr:spPr bwMode="auto">
        <a:xfrm>
          <a:off x="381000" y="1457325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171450</xdr:colOff>
      <xdr:row>11</xdr:row>
      <xdr:rowOff>152400</xdr:rowOff>
    </xdr:to>
    <xdr:sp macro="" textlink="">
      <xdr:nvSpPr>
        <xdr:cNvPr id="7909" name="AutoShape 109">
          <a:extLst>
            <a:ext uri="{FF2B5EF4-FFF2-40B4-BE49-F238E27FC236}">
              <a16:creationId xmlns:a16="http://schemas.microsoft.com/office/drawing/2014/main" id="{00000000-0008-0000-0000-0000E51E0000}"/>
            </a:ext>
          </a:extLst>
        </xdr:cNvPr>
        <xdr:cNvSpPr>
          <a:spLocks noChangeArrowheads="1"/>
        </xdr:cNvSpPr>
      </xdr:nvSpPr>
      <xdr:spPr bwMode="auto">
        <a:xfrm>
          <a:off x="381000" y="8172450"/>
          <a:ext cx="0" cy="11430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14</xdr:row>
      <xdr:rowOff>0</xdr:rowOff>
    </xdr:from>
    <xdr:to>
      <xdr:col>1</xdr:col>
      <xdr:colOff>180975</xdr:colOff>
      <xdr:row>14</xdr:row>
      <xdr:rowOff>0</xdr:rowOff>
    </xdr:to>
    <xdr:sp macro="" textlink="">
      <xdr:nvSpPr>
        <xdr:cNvPr id="7911" name="Rectangle 111">
          <a:extLst>
            <a:ext uri="{FF2B5EF4-FFF2-40B4-BE49-F238E27FC236}">
              <a16:creationId xmlns:a16="http://schemas.microsoft.com/office/drawing/2014/main" id="{00000000-0008-0000-0000-0000E71E0000}"/>
            </a:ext>
          </a:extLst>
        </xdr:cNvPr>
        <xdr:cNvSpPr>
          <a:spLocks noChangeArrowheads="1"/>
        </xdr:cNvSpPr>
      </xdr:nvSpPr>
      <xdr:spPr bwMode="auto">
        <a:xfrm>
          <a:off x="381000" y="10134600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0</xdr:rowOff>
    </xdr:from>
    <xdr:to>
      <xdr:col>1</xdr:col>
      <xdr:colOff>180975</xdr:colOff>
      <xdr:row>25</xdr:row>
      <xdr:rowOff>0</xdr:rowOff>
    </xdr:to>
    <xdr:sp macro="" textlink="">
      <xdr:nvSpPr>
        <xdr:cNvPr id="7919" name="Rectangle 119">
          <a:extLst>
            <a:ext uri="{FF2B5EF4-FFF2-40B4-BE49-F238E27FC236}">
              <a16:creationId xmlns:a16="http://schemas.microsoft.com/office/drawing/2014/main" id="{00000000-0008-0000-0000-0000EF1E0000}"/>
            </a:ext>
          </a:extLst>
        </xdr:cNvPr>
        <xdr:cNvSpPr>
          <a:spLocks noChangeArrowheads="1"/>
        </xdr:cNvSpPr>
      </xdr:nvSpPr>
      <xdr:spPr bwMode="auto">
        <a:xfrm>
          <a:off x="381000" y="16897350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26</xdr:row>
      <xdr:rowOff>0</xdr:rowOff>
    </xdr:from>
    <xdr:to>
      <xdr:col>1</xdr:col>
      <xdr:colOff>180975</xdr:colOff>
      <xdr:row>26</xdr:row>
      <xdr:rowOff>0</xdr:rowOff>
    </xdr:to>
    <xdr:sp macro="" textlink="">
      <xdr:nvSpPr>
        <xdr:cNvPr id="7926" name="Rectangle 126">
          <a:extLst>
            <a:ext uri="{FF2B5EF4-FFF2-40B4-BE49-F238E27FC236}">
              <a16:creationId xmlns:a16="http://schemas.microsoft.com/office/drawing/2014/main" id="{00000000-0008-0000-0000-0000F61E0000}"/>
            </a:ext>
          </a:extLst>
        </xdr:cNvPr>
        <xdr:cNvSpPr>
          <a:spLocks noChangeArrowheads="1"/>
        </xdr:cNvSpPr>
      </xdr:nvSpPr>
      <xdr:spPr bwMode="auto">
        <a:xfrm>
          <a:off x="381000" y="19878675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26</xdr:row>
      <xdr:rowOff>0</xdr:rowOff>
    </xdr:from>
    <xdr:to>
      <xdr:col>1</xdr:col>
      <xdr:colOff>180975</xdr:colOff>
      <xdr:row>26</xdr:row>
      <xdr:rowOff>0</xdr:rowOff>
    </xdr:to>
    <xdr:sp macro="" textlink="">
      <xdr:nvSpPr>
        <xdr:cNvPr id="7927" name="Rectangle 127">
          <a:extLst>
            <a:ext uri="{FF2B5EF4-FFF2-40B4-BE49-F238E27FC236}">
              <a16:creationId xmlns:a16="http://schemas.microsoft.com/office/drawing/2014/main" id="{00000000-0008-0000-0000-0000F71E0000}"/>
            </a:ext>
          </a:extLst>
        </xdr:cNvPr>
        <xdr:cNvSpPr>
          <a:spLocks noChangeArrowheads="1"/>
        </xdr:cNvSpPr>
      </xdr:nvSpPr>
      <xdr:spPr bwMode="auto">
        <a:xfrm>
          <a:off x="381000" y="19878675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57</xdr:row>
      <xdr:rowOff>0</xdr:rowOff>
    </xdr:from>
    <xdr:to>
      <xdr:col>1</xdr:col>
      <xdr:colOff>180975</xdr:colOff>
      <xdr:row>57</xdr:row>
      <xdr:rowOff>0</xdr:rowOff>
    </xdr:to>
    <xdr:sp macro="" textlink="">
      <xdr:nvSpPr>
        <xdr:cNvPr id="7940" name="Rectangle 145">
          <a:extLst>
            <a:ext uri="{FF2B5EF4-FFF2-40B4-BE49-F238E27FC236}">
              <a16:creationId xmlns:a16="http://schemas.microsoft.com/office/drawing/2014/main" id="{00000000-0008-0000-0000-0000041F0000}"/>
            </a:ext>
          </a:extLst>
        </xdr:cNvPr>
        <xdr:cNvSpPr>
          <a:spLocks noChangeArrowheads="1"/>
        </xdr:cNvSpPr>
      </xdr:nvSpPr>
      <xdr:spPr bwMode="auto">
        <a:xfrm>
          <a:off x="381000" y="31775400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57</xdr:row>
      <xdr:rowOff>0</xdr:rowOff>
    </xdr:from>
    <xdr:to>
      <xdr:col>1</xdr:col>
      <xdr:colOff>171450</xdr:colOff>
      <xdr:row>57</xdr:row>
      <xdr:rowOff>0</xdr:rowOff>
    </xdr:to>
    <xdr:sp macro="" textlink="">
      <xdr:nvSpPr>
        <xdr:cNvPr id="7947" name="AutoShape 152">
          <a:extLst>
            <a:ext uri="{FF2B5EF4-FFF2-40B4-BE49-F238E27FC236}">
              <a16:creationId xmlns:a16="http://schemas.microsoft.com/office/drawing/2014/main" id="{00000000-0008-0000-0000-00000B1F0000}"/>
            </a:ext>
          </a:extLst>
        </xdr:cNvPr>
        <xdr:cNvSpPr>
          <a:spLocks noChangeArrowheads="1"/>
        </xdr:cNvSpPr>
      </xdr:nvSpPr>
      <xdr:spPr bwMode="auto">
        <a:xfrm>
          <a:off x="381000" y="31775400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57</xdr:row>
      <xdr:rowOff>0</xdr:rowOff>
    </xdr:from>
    <xdr:to>
      <xdr:col>1</xdr:col>
      <xdr:colOff>171450</xdr:colOff>
      <xdr:row>57</xdr:row>
      <xdr:rowOff>0</xdr:rowOff>
    </xdr:to>
    <xdr:sp macro="" textlink="">
      <xdr:nvSpPr>
        <xdr:cNvPr id="7948" name="AutoShape 153">
          <a:extLst>
            <a:ext uri="{FF2B5EF4-FFF2-40B4-BE49-F238E27FC236}">
              <a16:creationId xmlns:a16="http://schemas.microsoft.com/office/drawing/2014/main" id="{00000000-0008-0000-0000-00000C1F0000}"/>
            </a:ext>
          </a:extLst>
        </xdr:cNvPr>
        <xdr:cNvSpPr>
          <a:spLocks noChangeArrowheads="1"/>
        </xdr:cNvSpPr>
      </xdr:nvSpPr>
      <xdr:spPr bwMode="auto">
        <a:xfrm>
          <a:off x="381000" y="31775400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57</xdr:row>
      <xdr:rowOff>0</xdr:rowOff>
    </xdr:from>
    <xdr:to>
      <xdr:col>1</xdr:col>
      <xdr:colOff>171450</xdr:colOff>
      <xdr:row>57</xdr:row>
      <xdr:rowOff>0</xdr:rowOff>
    </xdr:to>
    <xdr:sp macro="" textlink="">
      <xdr:nvSpPr>
        <xdr:cNvPr id="7949" name="AutoShape 154">
          <a:extLst>
            <a:ext uri="{FF2B5EF4-FFF2-40B4-BE49-F238E27FC236}">
              <a16:creationId xmlns:a16="http://schemas.microsoft.com/office/drawing/2014/main" id="{00000000-0008-0000-0000-00000D1F0000}"/>
            </a:ext>
          </a:extLst>
        </xdr:cNvPr>
        <xdr:cNvSpPr>
          <a:spLocks noChangeArrowheads="1"/>
        </xdr:cNvSpPr>
      </xdr:nvSpPr>
      <xdr:spPr bwMode="auto">
        <a:xfrm>
          <a:off x="381000" y="31775400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26</xdr:row>
      <xdr:rowOff>0</xdr:rowOff>
    </xdr:from>
    <xdr:to>
      <xdr:col>1</xdr:col>
      <xdr:colOff>180975</xdr:colOff>
      <xdr:row>26</xdr:row>
      <xdr:rowOff>0</xdr:rowOff>
    </xdr:to>
    <xdr:sp macro="" textlink="">
      <xdr:nvSpPr>
        <xdr:cNvPr id="7951" name="Rectangle 3241">
          <a:extLst>
            <a:ext uri="{FF2B5EF4-FFF2-40B4-BE49-F238E27FC236}">
              <a16:creationId xmlns:a16="http://schemas.microsoft.com/office/drawing/2014/main" id="{00000000-0008-0000-0000-00000F1F0000}"/>
            </a:ext>
          </a:extLst>
        </xdr:cNvPr>
        <xdr:cNvSpPr>
          <a:spLocks noChangeArrowheads="1"/>
        </xdr:cNvSpPr>
      </xdr:nvSpPr>
      <xdr:spPr bwMode="auto">
        <a:xfrm>
          <a:off x="381000" y="19878675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22" name="Rectangle 6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23" name="Rectangle 6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102</xdr:row>
      <xdr:rowOff>0</xdr:rowOff>
    </xdr:from>
    <xdr:to>
      <xdr:col>1</xdr:col>
      <xdr:colOff>171450</xdr:colOff>
      <xdr:row>102</xdr:row>
      <xdr:rowOff>0</xdr:rowOff>
    </xdr:to>
    <xdr:sp macro="" textlink="">
      <xdr:nvSpPr>
        <xdr:cNvPr id="127" name="AutoShape 8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31" name="AutoShape 9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102</xdr:row>
      <xdr:rowOff>0</xdr:rowOff>
    </xdr:from>
    <xdr:to>
      <xdr:col>1</xdr:col>
      <xdr:colOff>171450</xdr:colOff>
      <xdr:row>102</xdr:row>
      <xdr:rowOff>0</xdr:rowOff>
    </xdr:to>
    <xdr:sp macro="" textlink="">
      <xdr:nvSpPr>
        <xdr:cNvPr id="132" name="AutoShape 9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102</xdr:row>
      <xdr:rowOff>0</xdr:rowOff>
    </xdr:from>
    <xdr:to>
      <xdr:col>1</xdr:col>
      <xdr:colOff>171450</xdr:colOff>
      <xdr:row>102</xdr:row>
      <xdr:rowOff>0</xdr:rowOff>
    </xdr:to>
    <xdr:sp macro="" textlink="">
      <xdr:nvSpPr>
        <xdr:cNvPr id="133" name="AutoShape 9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102</xdr:row>
      <xdr:rowOff>0</xdr:rowOff>
    </xdr:from>
    <xdr:to>
      <xdr:col>1</xdr:col>
      <xdr:colOff>171450</xdr:colOff>
      <xdr:row>102</xdr:row>
      <xdr:rowOff>0</xdr:rowOff>
    </xdr:to>
    <xdr:sp macro="" textlink="">
      <xdr:nvSpPr>
        <xdr:cNvPr id="134" name="AutoShape 9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102</xdr:row>
      <xdr:rowOff>0</xdr:rowOff>
    </xdr:from>
    <xdr:to>
      <xdr:col>1</xdr:col>
      <xdr:colOff>171450</xdr:colOff>
      <xdr:row>102</xdr:row>
      <xdr:rowOff>0</xdr:rowOff>
    </xdr:to>
    <xdr:sp macro="" textlink="">
      <xdr:nvSpPr>
        <xdr:cNvPr id="135" name="AutoShape 9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39" name="Rectangle 1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102</xdr:row>
      <xdr:rowOff>0</xdr:rowOff>
    </xdr:from>
    <xdr:to>
      <xdr:col>1</xdr:col>
      <xdr:colOff>171450</xdr:colOff>
      <xdr:row>102</xdr:row>
      <xdr:rowOff>0</xdr:rowOff>
    </xdr:to>
    <xdr:sp macro="" textlink="">
      <xdr:nvSpPr>
        <xdr:cNvPr id="140" name="AutoShape 1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41" name="AutoShape 13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42" name="AutoShape 13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43" name="AutoShape 13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44" name="AutoShape 13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45" name="AutoShape 13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46" name="AutoShape 14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102</xdr:row>
      <xdr:rowOff>0</xdr:rowOff>
    </xdr:from>
    <xdr:to>
      <xdr:col>1</xdr:col>
      <xdr:colOff>180975</xdr:colOff>
      <xdr:row>102</xdr:row>
      <xdr:rowOff>0</xdr:rowOff>
    </xdr:to>
    <xdr:sp macro="" textlink="">
      <xdr:nvSpPr>
        <xdr:cNvPr id="147" name="AutoShape 14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rrowheads="1"/>
        </xdr:cNvSpPr>
      </xdr:nvSpPr>
      <xdr:spPr bwMode="auto">
        <a:xfrm>
          <a:off x="381000" y="18233571"/>
          <a:ext cx="0" cy="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120</xdr:row>
      <xdr:rowOff>47625</xdr:rowOff>
    </xdr:from>
    <xdr:to>
      <xdr:col>1</xdr:col>
      <xdr:colOff>180975</xdr:colOff>
      <xdr:row>120</xdr:row>
      <xdr:rowOff>161925</xdr:rowOff>
    </xdr:to>
    <xdr:sp macro="" textlink="">
      <xdr:nvSpPr>
        <xdr:cNvPr id="155" name="Rectangle 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381000" y="25860375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124</xdr:row>
      <xdr:rowOff>38100</xdr:rowOff>
    </xdr:from>
    <xdr:to>
      <xdr:col>1</xdr:col>
      <xdr:colOff>171450</xdr:colOff>
      <xdr:row>124</xdr:row>
      <xdr:rowOff>152400</xdr:rowOff>
    </xdr:to>
    <xdr:sp macro="" textlink="">
      <xdr:nvSpPr>
        <xdr:cNvPr id="160" name="AutoShape 8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rrowheads="1"/>
        </xdr:cNvSpPr>
      </xdr:nvSpPr>
      <xdr:spPr bwMode="auto">
        <a:xfrm>
          <a:off x="381000" y="26259064"/>
          <a:ext cx="0" cy="11430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125</xdr:row>
      <xdr:rowOff>47625</xdr:rowOff>
    </xdr:from>
    <xdr:to>
      <xdr:col>1</xdr:col>
      <xdr:colOff>171450</xdr:colOff>
      <xdr:row>125</xdr:row>
      <xdr:rowOff>161925</xdr:rowOff>
    </xdr:to>
    <xdr:sp macro="" textlink="">
      <xdr:nvSpPr>
        <xdr:cNvPr id="168" name="AutoShape 9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rrowheads="1"/>
        </xdr:cNvSpPr>
      </xdr:nvSpPr>
      <xdr:spPr bwMode="auto">
        <a:xfrm rot="10800000">
          <a:off x="381000" y="26472696"/>
          <a:ext cx="0" cy="11430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123</xdr:row>
      <xdr:rowOff>47625</xdr:rowOff>
    </xdr:from>
    <xdr:to>
      <xdr:col>1</xdr:col>
      <xdr:colOff>180975</xdr:colOff>
      <xdr:row>123</xdr:row>
      <xdr:rowOff>161925</xdr:rowOff>
    </xdr:to>
    <xdr:sp macro="" textlink="">
      <xdr:nvSpPr>
        <xdr:cNvPr id="179" name="Rectangle 14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rrowheads="1"/>
        </xdr:cNvSpPr>
      </xdr:nvSpPr>
      <xdr:spPr bwMode="auto">
        <a:xfrm>
          <a:off x="381000" y="26064482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126</xdr:row>
      <xdr:rowOff>47625</xdr:rowOff>
    </xdr:from>
    <xdr:to>
      <xdr:col>1</xdr:col>
      <xdr:colOff>180975</xdr:colOff>
      <xdr:row>126</xdr:row>
      <xdr:rowOff>161925</xdr:rowOff>
    </xdr:to>
    <xdr:sp macro="" textlink="">
      <xdr:nvSpPr>
        <xdr:cNvPr id="180" name="Rectangle 14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rrowheads="1"/>
        </xdr:cNvSpPr>
      </xdr:nvSpPr>
      <xdr:spPr bwMode="auto">
        <a:xfrm>
          <a:off x="381000" y="26676804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22</xdr:col>
      <xdr:colOff>19050</xdr:colOff>
      <xdr:row>0</xdr:row>
      <xdr:rowOff>40005</xdr:rowOff>
    </xdr:from>
    <xdr:to>
      <xdr:col>23</xdr:col>
      <xdr:colOff>438719</xdr:colOff>
      <xdr:row>2</xdr:row>
      <xdr:rowOff>130810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40005"/>
          <a:ext cx="934019" cy="446405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112</xdr:row>
      <xdr:rowOff>47625</xdr:rowOff>
    </xdr:from>
    <xdr:to>
      <xdr:col>1</xdr:col>
      <xdr:colOff>171450</xdr:colOff>
      <xdr:row>112</xdr:row>
      <xdr:rowOff>161925</xdr:rowOff>
    </xdr:to>
    <xdr:sp macro="" textlink="">
      <xdr:nvSpPr>
        <xdr:cNvPr id="74" name="AutoShape 9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 rot="10800000">
          <a:off x="215900" y="11541125"/>
          <a:ext cx="0" cy="11430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22</xdr:row>
      <xdr:rowOff>38100</xdr:rowOff>
    </xdr:from>
    <xdr:to>
      <xdr:col>1</xdr:col>
      <xdr:colOff>180975</xdr:colOff>
      <xdr:row>22</xdr:row>
      <xdr:rowOff>152400</xdr:rowOff>
    </xdr:to>
    <xdr:sp macro="" textlink="">
      <xdr:nvSpPr>
        <xdr:cNvPr id="49" name="Rectangle 11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215900" y="32702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38100</xdr:rowOff>
    </xdr:from>
    <xdr:to>
      <xdr:col>1</xdr:col>
      <xdr:colOff>180975</xdr:colOff>
      <xdr:row>20</xdr:row>
      <xdr:rowOff>152400</xdr:rowOff>
    </xdr:to>
    <xdr:sp macro="" textlink="">
      <xdr:nvSpPr>
        <xdr:cNvPr id="53" name="Rectangle 11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215900" y="34353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18</xdr:row>
      <xdr:rowOff>38100</xdr:rowOff>
    </xdr:from>
    <xdr:to>
      <xdr:col>1</xdr:col>
      <xdr:colOff>180975</xdr:colOff>
      <xdr:row>18</xdr:row>
      <xdr:rowOff>152400</xdr:rowOff>
    </xdr:to>
    <xdr:sp macro="" textlink="">
      <xdr:nvSpPr>
        <xdr:cNvPr id="50" name="Rectangle 11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215900" y="34099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38100</xdr:rowOff>
    </xdr:from>
    <xdr:to>
      <xdr:col>1</xdr:col>
      <xdr:colOff>180975</xdr:colOff>
      <xdr:row>34</xdr:row>
      <xdr:rowOff>152400</xdr:rowOff>
    </xdr:to>
    <xdr:sp macro="" textlink="">
      <xdr:nvSpPr>
        <xdr:cNvPr id="51" name="Rectangle 6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215900" y="50101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106</xdr:row>
      <xdr:rowOff>47625</xdr:rowOff>
    </xdr:from>
    <xdr:to>
      <xdr:col>1</xdr:col>
      <xdr:colOff>180975</xdr:colOff>
      <xdr:row>106</xdr:row>
      <xdr:rowOff>161925</xdr:rowOff>
    </xdr:to>
    <xdr:sp macro="" textlink="">
      <xdr:nvSpPr>
        <xdr:cNvPr id="55" name="AutoShape 8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215900" y="13700125"/>
          <a:ext cx="0" cy="107950"/>
        </a:xfrm>
        <a:prstGeom prst="triangle">
          <a:avLst>
            <a:gd name="adj" fmla="val 50000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32</xdr:row>
      <xdr:rowOff>38100</xdr:rowOff>
    </xdr:from>
    <xdr:to>
      <xdr:col>1</xdr:col>
      <xdr:colOff>180975</xdr:colOff>
      <xdr:row>32</xdr:row>
      <xdr:rowOff>152400</xdr:rowOff>
    </xdr:to>
    <xdr:sp macro="" textlink="">
      <xdr:nvSpPr>
        <xdr:cNvPr id="56" name="Rectangle 6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215900" y="50101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46</xdr:row>
      <xdr:rowOff>38100</xdr:rowOff>
    </xdr:from>
    <xdr:to>
      <xdr:col>1</xdr:col>
      <xdr:colOff>180975</xdr:colOff>
      <xdr:row>46</xdr:row>
      <xdr:rowOff>152400</xdr:rowOff>
    </xdr:to>
    <xdr:sp macro="" textlink="">
      <xdr:nvSpPr>
        <xdr:cNvPr id="58" name="Rectangle 6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215900" y="51752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115</xdr:row>
      <xdr:rowOff>38100</xdr:rowOff>
    </xdr:from>
    <xdr:to>
      <xdr:col>1</xdr:col>
      <xdr:colOff>180975</xdr:colOff>
      <xdr:row>115</xdr:row>
      <xdr:rowOff>152400</xdr:rowOff>
    </xdr:to>
    <xdr:sp macro="" textlink="">
      <xdr:nvSpPr>
        <xdr:cNvPr id="59" name="Rectangle 6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215900" y="77660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29</xdr:row>
      <xdr:rowOff>38100</xdr:rowOff>
    </xdr:from>
    <xdr:to>
      <xdr:col>1</xdr:col>
      <xdr:colOff>180975</xdr:colOff>
      <xdr:row>29</xdr:row>
      <xdr:rowOff>152400</xdr:rowOff>
    </xdr:to>
    <xdr:sp macro="" textlink="">
      <xdr:nvSpPr>
        <xdr:cNvPr id="60" name="Rectangle 62">
          <a:extLst>
            <a:ext uri="{FF2B5EF4-FFF2-40B4-BE49-F238E27FC236}">
              <a16:creationId xmlns:a16="http://schemas.microsoft.com/office/drawing/2014/main" id="{C78EB222-BA25-44A2-92B5-615B5CBC70E8}"/>
            </a:ext>
          </a:extLst>
        </xdr:cNvPr>
        <xdr:cNvSpPr>
          <a:spLocks noChangeArrowheads="1"/>
        </xdr:cNvSpPr>
      </xdr:nvSpPr>
      <xdr:spPr bwMode="auto">
        <a:xfrm>
          <a:off x="215900" y="55054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60</xdr:row>
      <xdr:rowOff>38100</xdr:rowOff>
    </xdr:from>
    <xdr:to>
      <xdr:col>1</xdr:col>
      <xdr:colOff>180975</xdr:colOff>
      <xdr:row>60</xdr:row>
      <xdr:rowOff>152400</xdr:rowOff>
    </xdr:to>
    <xdr:sp macro="" textlink="">
      <xdr:nvSpPr>
        <xdr:cNvPr id="57" name="Rectangle 62">
          <a:extLst>
            <a:ext uri="{FF2B5EF4-FFF2-40B4-BE49-F238E27FC236}">
              <a16:creationId xmlns:a16="http://schemas.microsoft.com/office/drawing/2014/main" id="{96E9B30B-E938-4D37-A21D-20996B735D6C}"/>
            </a:ext>
          </a:extLst>
        </xdr:cNvPr>
        <xdr:cNvSpPr>
          <a:spLocks noChangeArrowheads="1"/>
        </xdr:cNvSpPr>
      </xdr:nvSpPr>
      <xdr:spPr bwMode="auto">
        <a:xfrm>
          <a:off x="215900" y="930910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59</xdr:row>
      <xdr:rowOff>38100</xdr:rowOff>
    </xdr:from>
    <xdr:to>
      <xdr:col>1</xdr:col>
      <xdr:colOff>180975</xdr:colOff>
      <xdr:row>59</xdr:row>
      <xdr:rowOff>152400</xdr:rowOff>
    </xdr:to>
    <xdr:sp macro="" textlink="">
      <xdr:nvSpPr>
        <xdr:cNvPr id="61" name="Rectangle 62">
          <a:extLst>
            <a:ext uri="{FF2B5EF4-FFF2-40B4-BE49-F238E27FC236}">
              <a16:creationId xmlns:a16="http://schemas.microsoft.com/office/drawing/2014/main" id="{404D06CE-B230-4611-9D97-9F37D0812621}"/>
            </a:ext>
          </a:extLst>
        </xdr:cNvPr>
        <xdr:cNvSpPr>
          <a:spLocks noChangeArrowheads="1"/>
        </xdr:cNvSpPr>
      </xdr:nvSpPr>
      <xdr:spPr bwMode="auto">
        <a:xfrm>
          <a:off x="211667" y="9531350"/>
          <a:ext cx="0" cy="114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2"/>
  <sheetViews>
    <sheetView showGridLines="0" tabSelected="1" zoomScale="60" zoomScaleNormal="60" workbookViewId="0">
      <pane xSplit="6" topLeftCell="G1" activePane="topRight" state="frozen"/>
      <selection pane="topRight" activeCell="E114" sqref="E114"/>
    </sheetView>
  </sheetViews>
  <sheetFormatPr defaultColWidth="11.453125" defaultRowHeight="16" customHeight="1" x14ac:dyDescent="0.25"/>
  <cols>
    <col min="1" max="1" width="3.08984375" style="35" customWidth="1"/>
    <col min="2" max="2" width="0.1796875" style="35" hidden="1" customWidth="1"/>
    <col min="3" max="3" width="21.36328125" style="35" customWidth="1"/>
    <col min="4" max="4" width="31.81640625" style="35" customWidth="1"/>
    <col min="5" max="5" width="25.6328125" style="35" customWidth="1"/>
    <col min="6" max="6" width="42" style="35" customWidth="1"/>
    <col min="7" max="7" width="5.81640625" style="33" customWidth="1"/>
    <col min="8" max="8" width="8.36328125" style="33" customWidth="1"/>
    <col min="9" max="9" width="8.90625" style="33" customWidth="1"/>
    <col min="10" max="10" width="9.26953125" style="33" customWidth="1"/>
    <col min="11" max="11" width="8.90625" style="33" customWidth="1"/>
    <col min="12" max="12" width="9.1796875" style="33" customWidth="1"/>
    <col min="13" max="13" width="6.54296875" style="33" customWidth="1"/>
    <col min="14" max="14" width="8.90625" style="33" customWidth="1"/>
    <col min="15" max="15" width="7.08984375" style="33" hidden="1" customWidth="1"/>
    <col min="16" max="16" width="7" style="33" hidden="1" customWidth="1"/>
    <col min="17" max="17" width="8.90625" style="33" hidden="1" customWidth="1"/>
    <col min="18" max="18" width="9.26953125" style="33" hidden="1" customWidth="1"/>
    <col min="19" max="19" width="8.90625" style="33" hidden="1" customWidth="1"/>
    <col min="20" max="20" width="9.1796875" style="33" hidden="1" customWidth="1"/>
    <col min="21" max="21" width="9.36328125" style="33" hidden="1" customWidth="1"/>
    <col min="22" max="22" width="8.54296875" style="33" hidden="1" customWidth="1"/>
    <col min="23" max="23" width="7.36328125" style="33" customWidth="1"/>
    <col min="24" max="24" width="9.1796875" style="33" customWidth="1"/>
    <col min="25" max="25" width="8" style="33" customWidth="1"/>
    <col min="26" max="26" width="8.6328125" style="33" customWidth="1"/>
    <col min="27" max="27" width="10.08984375" style="33" customWidth="1"/>
    <col min="28" max="28" width="8.6328125" style="33" customWidth="1"/>
    <col min="29" max="29" width="5.453125" style="33" customWidth="1"/>
    <col min="30" max="30" width="4.36328125" style="33" customWidth="1"/>
    <col min="31" max="31" width="6.54296875" style="33" customWidth="1"/>
    <col min="32" max="32" width="41.08984375" style="33" customWidth="1"/>
    <col min="33" max="33" width="11.453125" style="33"/>
    <col min="34" max="34" width="35.81640625" style="33" hidden="1" customWidth="1"/>
    <col min="35" max="35" width="11.453125" style="33" hidden="1" customWidth="1"/>
    <col min="36" max="16384" width="11.453125" style="33"/>
  </cols>
  <sheetData>
    <row r="1" spans="1:34" ht="16" customHeight="1" x14ac:dyDescent="0.25">
      <c r="A1" s="34" t="s">
        <v>16</v>
      </c>
      <c r="B1" s="34"/>
      <c r="F1" s="76" t="s">
        <v>97</v>
      </c>
    </row>
    <row r="2" spans="1:34" ht="12" customHeight="1" x14ac:dyDescent="0.25">
      <c r="A2" s="34" t="s">
        <v>235</v>
      </c>
      <c r="B2" s="34"/>
      <c r="F2" s="34"/>
    </row>
    <row r="3" spans="1:34" ht="13.5" customHeight="1" x14ac:dyDescent="0.25">
      <c r="A3" s="36" t="s">
        <v>12</v>
      </c>
      <c r="B3" s="36"/>
      <c r="C3" s="37"/>
      <c r="D3" s="37"/>
      <c r="E3" s="37"/>
      <c r="F3" s="36"/>
      <c r="G3" s="38"/>
      <c r="H3" s="38"/>
      <c r="M3" s="38"/>
      <c r="N3" s="39"/>
    </row>
    <row r="4" spans="1:34" s="39" customFormat="1" ht="19.5" customHeight="1" x14ac:dyDescent="0.25">
      <c r="A4" s="81" t="s">
        <v>24</v>
      </c>
      <c r="B4" s="81"/>
      <c r="C4" s="40" t="s">
        <v>55</v>
      </c>
      <c r="D4" s="41" t="s">
        <v>56</v>
      </c>
      <c r="E4" s="41" t="s">
        <v>57</v>
      </c>
      <c r="F4" s="41" t="s">
        <v>58</v>
      </c>
      <c r="G4" s="42" t="s">
        <v>18</v>
      </c>
      <c r="H4" s="42" t="s">
        <v>25</v>
      </c>
      <c r="I4" s="42" t="s">
        <v>19</v>
      </c>
      <c r="J4" s="42" t="str">
        <f>H4</f>
        <v>BÔNUS LARGADA</v>
      </c>
      <c r="K4" s="42" t="s">
        <v>76</v>
      </c>
      <c r="L4" s="42" t="str">
        <f>J4</f>
        <v>BÔNUS LARGADA</v>
      </c>
      <c r="M4" s="42" t="s">
        <v>20</v>
      </c>
      <c r="N4" s="42" t="str">
        <f>H4</f>
        <v>BÔNUS LARGADA</v>
      </c>
      <c r="O4" s="42" t="s">
        <v>20</v>
      </c>
      <c r="P4" s="42" t="str">
        <f>N4</f>
        <v>BÔNUS LARGADA</v>
      </c>
      <c r="Q4" s="42" t="s">
        <v>19</v>
      </c>
      <c r="R4" s="42" t="str">
        <f>P4</f>
        <v>BÔNUS LARGADA</v>
      </c>
      <c r="S4" s="42" t="s">
        <v>76</v>
      </c>
      <c r="T4" s="42" t="str">
        <f>R4</f>
        <v>BÔNUS LARGADA</v>
      </c>
      <c r="U4" s="42" t="s">
        <v>77</v>
      </c>
      <c r="V4" s="42" t="str">
        <f>R4</f>
        <v>BÔNUS LARGADA</v>
      </c>
      <c r="W4" s="42" t="s">
        <v>21</v>
      </c>
      <c r="X4" s="42" t="str">
        <f>T4</f>
        <v>BÔNUS LARGADA</v>
      </c>
      <c r="Y4" s="42" t="s">
        <v>22</v>
      </c>
      <c r="Z4" s="42" t="str">
        <f>X4</f>
        <v>BÔNUS LARGADA</v>
      </c>
      <c r="AA4" s="42" t="s">
        <v>98</v>
      </c>
      <c r="AB4" s="42" t="str">
        <f>Z4</f>
        <v>BÔNUS LARGADA</v>
      </c>
      <c r="AC4" s="42" t="s">
        <v>1</v>
      </c>
      <c r="AD4" s="42" t="s">
        <v>300</v>
      </c>
      <c r="AE4" s="42" t="s">
        <v>0</v>
      </c>
    </row>
    <row r="5" spans="1:34" ht="10.5" customHeight="1" x14ac:dyDescent="0.25">
      <c r="A5" s="30">
        <v>1</v>
      </c>
      <c r="B5" s="30"/>
      <c r="C5" s="27" t="s">
        <v>74</v>
      </c>
      <c r="D5" s="26" t="s">
        <v>137</v>
      </c>
      <c r="E5" s="26" t="s">
        <v>138</v>
      </c>
      <c r="F5" s="27" t="s">
        <v>139</v>
      </c>
      <c r="G5" s="29">
        <v>0</v>
      </c>
      <c r="H5" s="29">
        <v>0</v>
      </c>
      <c r="I5" s="29">
        <v>25</v>
      </c>
      <c r="J5" s="29">
        <v>5</v>
      </c>
      <c r="K5" s="29">
        <v>0</v>
      </c>
      <c r="L5" s="29">
        <v>0</v>
      </c>
      <c r="M5" s="29">
        <v>0</v>
      </c>
      <c r="N5" s="29">
        <v>0</v>
      </c>
      <c r="O5" s="29"/>
      <c r="P5" s="29"/>
      <c r="Q5" s="29">
        <v>0</v>
      </c>
      <c r="R5" s="29">
        <v>0</v>
      </c>
      <c r="S5" s="29">
        <v>0</v>
      </c>
      <c r="T5" s="29">
        <v>0</v>
      </c>
      <c r="U5" s="29"/>
      <c r="V5" s="29"/>
      <c r="W5" s="43">
        <v>0</v>
      </c>
      <c r="X5" s="43">
        <v>0</v>
      </c>
      <c r="Y5" s="29">
        <v>0</v>
      </c>
      <c r="Z5" s="29">
        <v>0</v>
      </c>
      <c r="AA5" s="29">
        <v>0</v>
      </c>
      <c r="AB5" s="29">
        <v>0</v>
      </c>
      <c r="AC5" s="30">
        <f>SUM(G5:Z5)</f>
        <v>30</v>
      </c>
      <c r="AD5" s="44"/>
      <c r="AE5" s="30">
        <f>AC5-AD5</f>
        <v>30</v>
      </c>
      <c r="AF5" s="31"/>
      <c r="AH5" s="45"/>
    </row>
    <row r="6" spans="1:34" ht="10.5" customHeight="1" x14ac:dyDescent="0.25">
      <c r="A6" s="30">
        <v>2</v>
      </c>
      <c r="B6" s="30"/>
      <c r="C6" s="27"/>
      <c r="D6" s="26" t="s">
        <v>140</v>
      </c>
      <c r="E6" s="26" t="s">
        <v>141</v>
      </c>
      <c r="F6" s="27" t="s">
        <v>142</v>
      </c>
      <c r="G6" s="29">
        <v>0</v>
      </c>
      <c r="H6" s="29">
        <v>0</v>
      </c>
      <c r="I6" s="29">
        <v>22</v>
      </c>
      <c r="J6" s="29">
        <v>5</v>
      </c>
      <c r="K6" s="29">
        <v>0</v>
      </c>
      <c r="L6" s="29">
        <v>0</v>
      </c>
      <c r="M6" s="29">
        <v>0</v>
      </c>
      <c r="N6" s="29">
        <v>0</v>
      </c>
      <c r="O6" s="29"/>
      <c r="P6" s="29"/>
      <c r="Q6" s="29"/>
      <c r="R6" s="29"/>
      <c r="S6" s="29"/>
      <c r="T6" s="29"/>
      <c r="U6" s="29"/>
      <c r="V6" s="29"/>
      <c r="W6" s="43">
        <v>0</v>
      </c>
      <c r="X6" s="43">
        <v>0</v>
      </c>
      <c r="Y6" s="29">
        <v>0</v>
      </c>
      <c r="Z6" s="29">
        <v>0</v>
      </c>
      <c r="AA6" s="29">
        <v>0</v>
      </c>
      <c r="AB6" s="29">
        <v>0</v>
      </c>
      <c r="AC6" s="30">
        <f t="shared" ref="AC6:AC9" si="0">SUM(G6:Z6)</f>
        <v>27</v>
      </c>
      <c r="AD6" s="44"/>
      <c r="AE6" s="30">
        <f t="shared" ref="AE6:AE9" si="1">AC6-AD6</f>
        <v>27</v>
      </c>
      <c r="AF6" s="31"/>
      <c r="AH6" s="45"/>
    </row>
    <row r="7" spans="1:34" ht="10.5" customHeight="1" x14ac:dyDescent="0.25">
      <c r="A7" s="30">
        <v>3</v>
      </c>
      <c r="B7" s="30"/>
      <c r="C7" s="27"/>
      <c r="D7" s="26" t="s">
        <v>143</v>
      </c>
      <c r="E7" s="26" t="s">
        <v>144</v>
      </c>
      <c r="F7" s="27" t="s">
        <v>145</v>
      </c>
      <c r="G7" s="29">
        <v>0</v>
      </c>
      <c r="H7" s="29">
        <v>0</v>
      </c>
      <c r="I7" s="29">
        <v>19</v>
      </c>
      <c r="J7" s="29">
        <v>5</v>
      </c>
      <c r="K7" s="29">
        <v>0</v>
      </c>
      <c r="L7" s="29">
        <v>0</v>
      </c>
      <c r="M7" s="29">
        <v>0</v>
      </c>
      <c r="N7" s="29">
        <v>0</v>
      </c>
      <c r="O7" s="29"/>
      <c r="P7" s="29"/>
      <c r="Q7" s="29"/>
      <c r="R7" s="29"/>
      <c r="S7" s="29"/>
      <c r="T7" s="29"/>
      <c r="U7" s="29"/>
      <c r="V7" s="29"/>
      <c r="W7" s="43">
        <v>0</v>
      </c>
      <c r="X7" s="43">
        <v>0</v>
      </c>
      <c r="Y7" s="29">
        <v>0</v>
      </c>
      <c r="Z7" s="29">
        <v>0</v>
      </c>
      <c r="AA7" s="29">
        <v>0</v>
      </c>
      <c r="AB7" s="29">
        <v>0</v>
      </c>
      <c r="AC7" s="30">
        <f>SUM(G7:AB7)</f>
        <v>24</v>
      </c>
      <c r="AD7" s="44"/>
      <c r="AE7" s="30">
        <f t="shared" si="1"/>
        <v>24</v>
      </c>
      <c r="AF7" s="31"/>
      <c r="AH7" s="45"/>
    </row>
    <row r="8" spans="1:34" ht="10.5" customHeight="1" x14ac:dyDescent="0.25">
      <c r="A8" s="30">
        <v>4</v>
      </c>
      <c r="B8" s="30"/>
      <c r="C8" s="27"/>
      <c r="D8" s="26" t="s">
        <v>146</v>
      </c>
      <c r="E8" s="26" t="s">
        <v>147</v>
      </c>
      <c r="F8" s="27" t="s">
        <v>148</v>
      </c>
      <c r="G8" s="29">
        <v>0</v>
      </c>
      <c r="H8" s="29">
        <v>0</v>
      </c>
      <c r="I8" s="29">
        <v>16</v>
      </c>
      <c r="J8" s="29">
        <v>5</v>
      </c>
      <c r="K8" s="29">
        <v>0</v>
      </c>
      <c r="L8" s="29">
        <v>0</v>
      </c>
      <c r="M8" s="29">
        <v>0</v>
      </c>
      <c r="N8" s="29">
        <v>0</v>
      </c>
      <c r="O8" s="29"/>
      <c r="P8" s="29"/>
      <c r="Q8" s="29"/>
      <c r="R8" s="29"/>
      <c r="S8" s="29"/>
      <c r="T8" s="29"/>
      <c r="U8" s="29"/>
      <c r="V8" s="29"/>
      <c r="W8" s="43">
        <v>0</v>
      </c>
      <c r="X8" s="43">
        <v>0</v>
      </c>
      <c r="Y8" s="29">
        <v>0</v>
      </c>
      <c r="Z8" s="29">
        <v>0</v>
      </c>
      <c r="AA8" s="29">
        <v>0</v>
      </c>
      <c r="AB8" s="29">
        <v>0</v>
      </c>
      <c r="AC8" s="30">
        <f>SUM(G8:AB8)</f>
        <v>21</v>
      </c>
      <c r="AD8" s="44"/>
      <c r="AE8" s="30">
        <f t="shared" si="1"/>
        <v>21</v>
      </c>
      <c r="AF8" s="31"/>
      <c r="AH8" s="45"/>
    </row>
    <row r="9" spans="1:34" ht="5.5" customHeight="1" x14ac:dyDescent="0.25">
      <c r="A9" s="30" t="s">
        <v>74</v>
      </c>
      <c r="B9" s="30">
        <v>1</v>
      </c>
      <c r="C9" s="27" t="s">
        <v>74</v>
      </c>
      <c r="D9" s="26" t="s">
        <v>74</v>
      </c>
      <c r="E9" s="26" t="s">
        <v>74</v>
      </c>
      <c r="F9" s="27" t="s">
        <v>74</v>
      </c>
      <c r="G9" s="28">
        <v>0</v>
      </c>
      <c r="H9" s="28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/>
      <c r="P9" s="29"/>
      <c r="Q9" s="29">
        <v>0</v>
      </c>
      <c r="R9" s="29">
        <v>0</v>
      </c>
      <c r="S9" s="29">
        <v>0</v>
      </c>
      <c r="T9" s="29">
        <v>0</v>
      </c>
      <c r="U9" s="29"/>
      <c r="V9" s="29"/>
      <c r="W9" s="43">
        <v>0</v>
      </c>
      <c r="X9" s="43">
        <v>0</v>
      </c>
      <c r="Y9" s="29">
        <v>0</v>
      </c>
      <c r="Z9" s="29">
        <v>0</v>
      </c>
      <c r="AA9" s="29">
        <v>0</v>
      </c>
      <c r="AB9" s="29">
        <v>0</v>
      </c>
      <c r="AC9" s="30">
        <f t="shared" si="0"/>
        <v>0</v>
      </c>
      <c r="AD9" s="44"/>
      <c r="AE9" s="30">
        <f t="shared" si="1"/>
        <v>0</v>
      </c>
      <c r="AF9" s="31"/>
      <c r="AH9" s="45"/>
    </row>
    <row r="10" spans="1:34" s="39" customFormat="1" ht="16" customHeight="1" x14ac:dyDescent="0.25">
      <c r="A10" s="46" t="s">
        <v>14</v>
      </c>
      <c r="B10" s="46"/>
      <c r="C10" s="47"/>
      <c r="D10" s="47"/>
      <c r="E10" s="47"/>
      <c r="F10" s="46"/>
    </row>
    <row r="11" spans="1:34" s="39" customFormat="1" ht="26.25" customHeight="1" x14ac:dyDescent="0.25">
      <c r="A11" s="82" t="str">
        <f>A$4</f>
        <v>CL</v>
      </c>
      <c r="B11" s="82"/>
      <c r="C11" s="48" t="str">
        <f t="shared" ref="C11:AE11" si="2">C$4</f>
        <v>EQUIPE</v>
      </c>
      <c r="D11" s="49" t="str">
        <f t="shared" si="2"/>
        <v>CARROS (Fab/Modelo/Ano)</v>
      </c>
      <c r="E11" s="49" t="str">
        <f t="shared" si="2"/>
        <v>PILOTO (S)</v>
      </c>
      <c r="F11" s="49" t="str">
        <f t="shared" si="2"/>
        <v>NAVEGADOR (ES)</v>
      </c>
      <c r="G11" s="50" t="str">
        <f t="shared" si="2"/>
        <v>MEIA NOITE</v>
      </c>
      <c r="H11" s="50" t="str">
        <f t="shared" si="2"/>
        <v>BÔNUS LARGADA</v>
      </c>
      <c r="I11" s="50" t="str">
        <f t="shared" si="2"/>
        <v>VINHEDOS</v>
      </c>
      <c r="J11" s="50" t="str">
        <f t="shared" si="2"/>
        <v>BÔNUS LARGADA</v>
      </c>
      <c r="K11" s="50" t="str">
        <f t="shared" si="2"/>
        <v>DA SERRA</v>
      </c>
      <c r="L11" s="50" t="str">
        <f t="shared" si="2"/>
        <v>BÔNUS LARGADA</v>
      </c>
      <c r="M11" s="50" t="str">
        <f t="shared" si="2"/>
        <v>NOVA PRATA</v>
      </c>
      <c r="N11" s="50" t="str">
        <f t="shared" si="2"/>
        <v>BÔNUS LARGADA</v>
      </c>
      <c r="O11" s="50" t="str">
        <f t="shared" si="2"/>
        <v>NOVA PRATA</v>
      </c>
      <c r="P11" s="50" t="str">
        <f t="shared" si="2"/>
        <v>BÔNUS LARGADA</v>
      </c>
      <c r="Q11" s="50" t="str">
        <f t="shared" si="2"/>
        <v>VINHEDOS</v>
      </c>
      <c r="R11" s="50" t="str">
        <f t="shared" si="2"/>
        <v>BÔNUS LARGADA</v>
      </c>
      <c r="S11" s="50" t="str">
        <f t="shared" si="2"/>
        <v>DA SERRA</v>
      </c>
      <c r="T11" s="50" t="str">
        <f t="shared" si="2"/>
        <v>BÔNUS LARGADA</v>
      </c>
      <c r="U11" s="50" t="str">
        <f t="shared" si="2"/>
        <v>NA PISTA</v>
      </c>
      <c r="V11" s="50" t="str">
        <f t="shared" si="2"/>
        <v>BÔNUS LARGADA</v>
      </c>
      <c r="W11" s="50" t="str">
        <f t="shared" si="2"/>
        <v>INTER 1</v>
      </c>
      <c r="X11" s="50" t="str">
        <f t="shared" si="2"/>
        <v>BÔNUS LARGADA</v>
      </c>
      <c r="Y11" s="50" t="str">
        <f t="shared" si="2"/>
        <v>INTER 2</v>
      </c>
      <c r="Z11" s="50" t="str">
        <f t="shared" si="2"/>
        <v>BÔNUS LARGADA</v>
      </c>
      <c r="AA11" s="50" t="str">
        <f t="shared" si="2"/>
        <v>CLASSICOS NA PISTA</v>
      </c>
      <c r="AB11" s="50" t="str">
        <f t="shared" si="2"/>
        <v>BÔNUS LARGADA</v>
      </c>
      <c r="AC11" s="50" t="str">
        <f t="shared" si="2"/>
        <v>SOMA</v>
      </c>
      <c r="AD11" s="50" t="str">
        <f t="shared" si="2"/>
        <v>N-2</v>
      </c>
      <c r="AE11" s="50" t="str">
        <f t="shared" si="2"/>
        <v>TOTAL</v>
      </c>
      <c r="AF11" s="51"/>
    </row>
    <row r="12" spans="1:34" s="39" customFormat="1" ht="14" customHeight="1" x14ac:dyDescent="0.25">
      <c r="A12" s="26">
        <v>1</v>
      </c>
      <c r="B12" s="26">
        <v>2</v>
      </c>
      <c r="C12" s="27" t="s">
        <v>74</v>
      </c>
      <c r="D12" s="26" t="s">
        <v>149</v>
      </c>
      <c r="E12" s="26" t="s">
        <v>150</v>
      </c>
      <c r="F12" s="27" t="s">
        <v>151</v>
      </c>
      <c r="G12" s="29">
        <v>0</v>
      </c>
      <c r="H12" s="29">
        <v>0</v>
      </c>
      <c r="I12" s="29">
        <v>25</v>
      </c>
      <c r="J12" s="29">
        <v>5</v>
      </c>
      <c r="K12" s="29">
        <v>0</v>
      </c>
      <c r="L12" s="29">
        <v>0</v>
      </c>
      <c r="M12" s="29">
        <v>0</v>
      </c>
      <c r="N12" s="29">
        <v>0</v>
      </c>
      <c r="O12" s="29"/>
      <c r="P12" s="29"/>
      <c r="Q12" s="29">
        <v>0</v>
      </c>
      <c r="R12" s="29">
        <v>0</v>
      </c>
      <c r="S12" s="29">
        <v>0</v>
      </c>
      <c r="T12" s="29">
        <v>0</v>
      </c>
      <c r="U12" s="29"/>
      <c r="V12" s="29"/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30">
        <f>SUM(G12:AB12)</f>
        <v>30</v>
      </c>
      <c r="AD12" s="44"/>
      <c r="AE12" s="30">
        <f>AC12-AD12</f>
        <v>30</v>
      </c>
      <c r="AF12" s="51"/>
    </row>
    <row r="13" spans="1:34" s="39" customFormat="1" ht="14" customHeight="1" x14ac:dyDescent="0.25">
      <c r="A13" s="26">
        <v>2</v>
      </c>
      <c r="B13" s="26"/>
      <c r="C13" s="27"/>
      <c r="D13" s="26" t="s">
        <v>152</v>
      </c>
      <c r="E13" s="26" t="s">
        <v>153</v>
      </c>
      <c r="F13" s="27" t="s">
        <v>154</v>
      </c>
      <c r="G13" s="29">
        <v>0</v>
      </c>
      <c r="H13" s="29">
        <v>0</v>
      </c>
      <c r="I13" s="29">
        <v>22</v>
      </c>
      <c r="J13" s="29">
        <v>5</v>
      </c>
      <c r="K13" s="29">
        <v>0</v>
      </c>
      <c r="L13" s="29">
        <v>0</v>
      </c>
      <c r="M13" s="29">
        <v>0</v>
      </c>
      <c r="N13" s="29">
        <v>0</v>
      </c>
      <c r="O13" s="29"/>
      <c r="P13" s="29"/>
      <c r="Q13" s="29">
        <v>0</v>
      </c>
      <c r="R13" s="29">
        <v>0</v>
      </c>
      <c r="S13" s="29">
        <v>0</v>
      </c>
      <c r="T13" s="29">
        <v>0</v>
      </c>
      <c r="U13" s="29"/>
      <c r="V13" s="29"/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30">
        <f t="shared" ref="AC13:AC14" si="3">SUM(G13:AB13)</f>
        <v>27</v>
      </c>
      <c r="AD13" s="44"/>
      <c r="AE13" s="30">
        <f t="shared" ref="AE13:AE14" si="4">AC13-AD13</f>
        <v>27</v>
      </c>
      <c r="AF13" s="51"/>
    </row>
    <row r="14" spans="1:34" ht="6.5" customHeight="1" x14ac:dyDescent="0.25">
      <c r="A14" s="30" t="s">
        <v>74</v>
      </c>
      <c r="B14" s="30">
        <v>1</v>
      </c>
      <c r="C14" s="27" t="s">
        <v>74</v>
      </c>
      <c r="D14" s="26" t="s">
        <v>74</v>
      </c>
      <c r="E14" s="26" t="s">
        <v>74</v>
      </c>
      <c r="F14" s="27" t="s">
        <v>74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/>
      <c r="P14" s="29"/>
      <c r="Q14" s="29">
        <v>0</v>
      </c>
      <c r="R14" s="29">
        <v>0</v>
      </c>
      <c r="S14" s="29">
        <v>0</v>
      </c>
      <c r="T14" s="29">
        <v>0</v>
      </c>
      <c r="U14" s="29"/>
      <c r="V14" s="29"/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30">
        <f t="shared" si="3"/>
        <v>0</v>
      </c>
      <c r="AD14" s="44"/>
      <c r="AE14" s="30">
        <f t="shared" si="4"/>
        <v>0</v>
      </c>
      <c r="AF14" s="32"/>
    </row>
    <row r="15" spans="1:34" ht="16" customHeight="1" x14ac:dyDescent="0.25">
      <c r="A15" s="52" t="s">
        <v>13</v>
      </c>
      <c r="B15" s="52"/>
      <c r="C15" s="53"/>
      <c r="D15" s="53"/>
      <c r="E15" s="53"/>
      <c r="F15" s="52"/>
      <c r="G15" s="39"/>
      <c r="H15" s="39"/>
      <c r="M15" s="39"/>
    </row>
    <row r="16" spans="1:34" s="39" customFormat="1" ht="26.25" customHeight="1" x14ac:dyDescent="0.25">
      <c r="A16" s="83" t="str">
        <f>A$4</f>
        <v>CL</v>
      </c>
      <c r="B16" s="83"/>
      <c r="C16" s="54" t="str">
        <f t="shared" ref="C16:AE16" si="5">C$4</f>
        <v>EQUIPE</v>
      </c>
      <c r="D16" s="55" t="str">
        <f t="shared" si="5"/>
        <v>CARROS (Fab/Modelo/Ano)</v>
      </c>
      <c r="E16" s="55" t="str">
        <f t="shared" si="5"/>
        <v>PILOTO (S)</v>
      </c>
      <c r="F16" s="55" t="str">
        <f t="shared" si="5"/>
        <v>NAVEGADOR (ES)</v>
      </c>
      <c r="G16" s="56" t="str">
        <f t="shared" si="5"/>
        <v>MEIA NOITE</v>
      </c>
      <c r="H16" s="56" t="str">
        <f t="shared" si="5"/>
        <v>BÔNUS LARGADA</v>
      </c>
      <c r="I16" s="56" t="str">
        <f t="shared" si="5"/>
        <v>VINHEDOS</v>
      </c>
      <c r="J16" s="56" t="str">
        <f t="shared" si="5"/>
        <v>BÔNUS LARGADA</v>
      </c>
      <c r="K16" s="56" t="str">
        <f t="shared" si="5"/>
        <v>DA SERRA</v>
      </c>
      <c r="L16" s="56" t="str">
        <f t="shared" si="5"/>
        <v>BÔNUS LARGADA</v>
      </c>
      <c r="M16" s="56" t="str">
        <f t="shared" si="5"/>
        <v>NOVA PRATA</v>
      </c>
      <c r="N16" s="56" t="str">
        <f t="shared" si="5"/>
        <v>BÔNUS LARGADA</v>
      </c>
      <c r="O16" s="56" t="str">
        <f t="shared" si="5"/>
        <v>NOVA PRATA</v>
      </c>
      <c r="P16" s="56" t="str">
        <f t="shared" si="5"/>
        <v>BÔNUS LARGADA</v>
      </c>
      <c r="Q16" s="56" t="str">
        <f t="shared" si="5"/>
        <v>VINHEDOS</v>
      </c>
      <c r="R16" s="56" t="str">
        <f t="shared" si="5"/>
        <v>BÔNUS LARGADA</v>
      </c>
      <c r="S16" s="56" t="str">
        <f t="shared" si="5"/>
        <v>DA SERRA</v>
      </c>
      <c r="T16" s="56" t="str">
        <f t="shared" si="5"/>
        <v>BÔNUS LARGADA</v>
      </c>
      <c r="U16" s="56" t="str">
        <f t="shared" si="5"/>
        <v>NA PISTA</v>
      </c>
      <c r="V16" s="56" t="str">
        <f t="shared" si="5"/>
        <v>BÔNUS LARGADA</v>
      </c>
      <c r="W16" s="56" t="str">
        <f t="shared" si="5"/>
        <v>INTER 1</v>
      </c>
      <c r="X16" s="56" t="str">
        <f t="shared" si="5"/>
        <v>BÔNUS LARGADA</v>
      </c>
      <c r="Y16" s="56" t="str">
        <f t="shared" si="5"/>
        <v>INTER 2</v>
      </c>
      <c r="Z16" s="56" t="str">
        <f t="shared" si="5"/>
        <v>BÔNUS LARGADA</v>
      </c>
      <c r="AA16" s="56" t="str">
        <f t="shared" si="5"/>
        <v>CLASSICOS NA PISTA</v>
      </c>
      <c r="AB16" s="56" t="str">
        <f t="shared" si="5"/>
        <v>BÔNUS LARGADA</v>
      </c>
      <c r="AC16" s="56" t="str">
        <f t="shared" si="5"/>
        <v>SOMA</v>
      </c>
      <c r="AD16" s="56" t="str">
        <f t="shared" si="5"/>
        <v>N-2</v>
      </c>
      <c r="AE16" s="56" t="str">
        <f t="shared" si="5"/>
        <v>TOTAL</v>
      </c>
      <c r="AF16" s="51"/>
    </row>
    <row r="17" spans="1:35" s="39" customFormat="1" ht="14" customHeight="1" x14ac:dyDescent="0.25">
      <c r="A17" s="26">
        <v>1</v>
      </c>
      <c r="B17" s="26"/>
      <c r="C17" s="84" t="s">
        <v>74</v>
      </c>
      <c r="D17" s="85" t="s">
        <v>164</v>
      </c>
      <c r="E17" s="85" t="s">
        <v>165</v>
      </c>
      <c r="F17" s="85" t="s">
        <v>166</v>
      </c>
      <c r="G17" s="29">
        <v>0</v>
      </c>
      <c r="H17" s="29">
        <v>0</v>
      </c>
      <c r="I17" s="29">
        <v>16</v>
      </c>
      <c r="J17" s="29">
        <v>5</v>
      </c>
      <c r="K17" s="29">
        <v>0</v>
      </c>
      <c r="L17" s="29">
        <v>0</v>
      </c>
      <c r="M17" s="29">
        <v>0</v>
      </c>
      <c r="N17" s="29">
        <v>0</v>
      </c>
      <c r="O17" s="29"/>
      <c r="P17" s="29"/>
      <c r="Q17" s="29">
        <v>0</v>
      </c>
      <c r="R17" s="29">
        <v>0</v>
      </c>
      <c r="S17" s="29">
        <v>0</v>
      </c>
      <c r="T17" s="29">
        <v>0</v>
      </c>
      <c r="U17" s="29"/>
      <c r="V17" s="29"/>
      <c r="W17" s="29">
        <v>25</v>
      </c>
      <c r="X17" s="29">
        <v>5</v>
      </c>
      <c r="Y17" s="29">
        <v>25</v>
      </c>
      <c r="Z17" s="29">
        <v>5</v>
      </c>
      <c r="AA17" s="29">
        <v>0</v>
      </c>
      <c r="AB17" s="29">
        <v>0</v>
      </c>
      <c r="AC17" s="30">
        <f t="shared" ref="AC17" si="6">SUM(G17:Z17)</f>
        <v>81</v>
      </c>
      <c r="AD17" s="44"/>
      <c r="AE17" s="30">
        <f t="shared" ref="AE17" si="7">AC17-AD17</f>
        <v>81</v>
      </c>
      <c r="AF17" s="51"/>
    </row>
    <row r="18" spans="1:35" s="39" customFormat="1" ht="13.5" customHeight="1" x14ac:dyDescent="0.25">
      <c r="A18" s="26">
        <v>2</v>
      </c>
      <c r="B18" s="26"/>
      <c r="C18" s="27"/>
      <c r="D18" s="26" t="s">
        <v>99</v>
      </c>
      <c r="E18" s="26" t="s">
        <v>81</v>
      </c>
      <c r="F18" s="26" t="s">
        <v>82</v>
      </c>
      <c r="G18" s="29">
        <v>25</v>
      </c>
      <c r="H18" s="29">
        <v>5</v>
      </c>
      <c r="I18" s="29">
        <v>0</v>
      </c>
      <c r="J18" s="29">
        <v>0</v>
      </c>
      <c r="K18" s="29">
        <v>25</v>
      </c>
      <c r="L18" s="29">
        <v>5</v>
      </c>
      <c r="M18" s="29">
        <v>0</v>
      </c>
      <c r="N18" s="29">
        <v>0</v>
      </c>
      <c r="O18" s="29"/>
      <c r="P18" s="29"/>
      <c r="Q18" s="29">
        <v>0</v>
      </c>
      <c r="R18" s="29">
        <v>0</v>
      </c>
      <c r="S18" s="29">
        <v>0</v>
      </c>
      <c r="T18" s="29">
        <v>0</v>
      </c>
      <c r="U18" s="29"/>
      <c r="V18" s="29"/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30">
        <f t="shared" ref="AC18:AC26" si="8">SUM(G18:Z18)</f>
        <v>60</v>
      </c>
      <c r="AD18" s="44"/>
      <c r="AE18" s="30">
        <f t="shared" ref="AE18:AE19" si="9">AC18-AD18</f>
        <v>60</v>
      </c>
      <c r="AF18" s="51"/>
    </row>
    <row r="19" spans="1:35" ht="12" customHeight="1" x14ac:dyDescent="0.25">
      <c r="A19" s="26">
        <v>3</v>
      </c>
      <c r="B19" s="26"/>
      <c r="C19" s="27" t="s">
        <v>74</v>
      </c>
      <c r="D19" s="26" t="s">
        <v>155</v>
      </c>
      <c r="E19" s="26" t="s">
        <v>156</v>
      </c>
      <c r="F19" s="26" t="s">
        <v>157</v>
      </c>
      <c r="G19" s="29">
        <v>0</v>
      </c>
      <c r="H19" s="29">
        <v>0</v>
      </c>
      <c r="I19" s="29">
        <v>25</v>
      </c>
      <c r="J19" s="29">
        <v>5</v>
      </c>
      <c r="K19" s="29">
        <v>0</v>
      </c>
      <c r="L19" s="29">
        <v>0</v>
      </c>
      <c r="M19" s="29">
        <v>0</v>
      </c>
      <c r="N19" s="29">
        <v>0</v>
      </c>
      <c r="O19" s="29"/>
      <c r="P19" s="29"/>
      <c r="Q19" s="29">
        <v>0</v>
      </c>
      <c r="R19" s="29">
        <v>0</v>
      </c>
      <c r="S19" s="29">
        <v>0</v>
      </c>
      <c r="T19" s="29">
        <v>0</v>
      </c>
      <c r="U19" s="29"/>
      <c r="V19" s="29"/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30">
        <f t="shared" ref="AC19" si="10">SUM(G19:Z19)</f>
        <v>30</v>
      </c>
      <c r="AD19" s="44"/>
      <c r="AE19" s="30">
        <f t="shared" si="9"/>
        <v>30</v>
      </c>
      <c r="AF19" s="31"/>
    </row>
    <row r="20" spans="1:35" s="39" customFormat="1" ht="11.5" customHeight="1" x14ac:dyDescent="0.25">
      <c r="A20" s="26">
        <v>4</v>
      </c>
      <c r="B20" s="26"/>
      <c r="C20" s="27" t="s">
        <v>74</v>
      </c>
      <c r="D20" s="26" t="s">
        <v>100</v>
      </c>
      <c r="E20" s="26" t="s">
        <v>101</v>
      </c>
      <c r="F20" s="26" t="s">
        <v>60</v>
      </c>
      <c r="G20" s="29">
        <v>22</v>
      </c>
      <c r="H20" s="29">
        <v>5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/>
      <c r="P20" s="29"/>
      <c r="Q20" s="29">
        <v>0</v>
      </c>
      <c r="R20" s="29">
        <v>0</v>
      </c>
      <c r="S20" s="29">
        <v>0</v>
      </c>
      <c r="T20" s="29">
        <v>0</v>
      </c>
      <c r="U20" s="29"/>
      <c r="V20" s="29"/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30">
        <f t="shared" si="8"/>
        <v>27</v>
      </c>
      <c r="AD20" s="44"/>
      <c r="AE20" s="30">
        <f t="shared" ref="AE20:AE26" si="11">AC20-AD20</f>
        <v>27</v>
      </c>
      <c r="AF20" s="51"/>
    </row>
    <row r="21" spans="1:35" ht="12" customHeight="1" x14ac:dyDescent="0.25">
      <c r="A21" s="26">
        <v>5</v>
      </c>
      <c r="B21" s="26"/>
      <c r="C21" s="27" t="s">
        <v>74</v>
      </c>
      <c r="D21" s="26" t="s">
        <v>158</v>
      </c>
      <c r="E21" s="26" t="s">
        <v>159</v>
      </c>
      <c r="F21" s="26" t="s">
        <v>160</v>
      </c>
      <c r="G21" s="29">
        <v>0</v>
      </c>
      <c r="H21" s="29">
        <v>0</v>
      </c>
      <c r="I21" s="29">
        <v>22</v>
      </c>
      <c r="J21" s="29">
        <v>5</v>
      </c>
      <c r="K21" s="29">
        <v>0</v>
      </c>
      <c r="L21" s="29">
        <v>0</v>
      </c>
      <c r="M21" s="29">
        <v>0</v>
      </c>
      <c r="N21" s="29">
        <v>0</v>
      </c>
      <c r="O21" s="29"/>
      <c r="P21" s="29"/>
      <c r="Q21" s="29">
        <v>0</v>
      </c>
      <c r="R21" s="29">
        <v>0</v>
      </c>
      <c r="S21" s="29">
        <v>0</v>
      </c>
      <c r="T21" s="29">
        <v>0</v>
      </c>
      <c r="U21" s="29"/>
      <c r="V21" s="29"/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30">
        <f t="shared" si="8"/>
        <v>27</v>
      </c>
      <c r="AD21" s="44"/>
      <c r="AE21" s="30">
        <f t="shared" si="11"/>
        <v>27</v>
      </c>
      <c r="AF21" s="31"/>
    </row>
    <row r="22" spans="1:35" s="39" customFormat="1" ht="13" customHeight="1" x14ac:dyDescent="0.25">
      <c r="A22" s="26">
        <v>6</v>
      </c>
      <c r="B22" s="26"/>
      <c r="C22" s="27" t="s">
        <v>74</v>
      </c>
      <c r="D22" s="26" t="s">
        <v>161</v>
      </c>
      <c r="E22" s="26" t="s">
        <v>162</v>
      </c>
      <c r="F22" s="26" t="s">
        <v>163</v>
      </c>
      <c r="G22" s="29">
        <v>0</v>
      </c>
      <c r="H22" s="29">
        <v>0</v>
      </c>
      <c r="I22" s="29">
        <v>19</v>
      </c>
      <c r="J22" s="29">
        <v>5</v>
      </c>
      <c r="K22" s="29">
        <v>0</v>
      </c>
      <c r="L22" s="29">
        <v>0</v>
      </c>
      <c r="M22" s="29">
        <v>0</v>
      </c>
      <c r="N22" s="29">
        <v>0</v>
      </c>
      <c r="O22" s="29"/>
      <c r="P22" s="29"/>
      <c r="Q22" s="29">
        <v>0</v>
      </c>
      <c r="R22" s="29">
        <v>0</v>
      </c>
      <c r="S22" s="29">
        <v>0</v>
      </c>
      <c r="T22" s="29">
        <v>0</v>
      </c>
      <c r="U22" s="29"/>
      <c r="V22" s="29"/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30">
        <f t="shared" si="8"/>
        <v>24</v>
      </c>
      <c r="AD22" s="44"/>
      <c r="AE22" s="30">
        <f t="shared" si="11"/>
        <v>24</v>
      </c>
      <c r="AF22" s="51"/>
    </row>
    <row r="23" spans="1:35" ht="13.5" customHeight="1" x14ac:dyDescent="0.25">
      <c r="A23" s="26">
        <v>7</v>
      </c>
      <c r="B23" s="26"/>
      <c r="C23" s="27" t="s">
        <v>74</v>
      </c>
      <c r="D23" s="26" t="s">
        <v>167</v>
      </c>
      <c r="E23" s="26" t="s">
        <v>168</v>
      </c>
      <c r="F23" s="26" t="s">
        <v>169</v>
      </c>
      <c r="G23" s="29">
        <v>0</v>
      </c>
      <c r="H23" s="29">
        <v>0</v>
      </c>
      <c r="I23" s="29">
        <v>13</v>
      </c>
      <c r="J23" s="29">
        <v>5</v>
      </c>
      <c r="K23" s="29">
        <v>0</v>
      </c>
      <c r="L23" s="29">
        <v>0</v>
      </c>
      <c r="M23" s="29">
        <v>0</v>
      </c>
      <c r="N23" s="29">
        <v>0</v>
      </c>
      <c r="O23" s="29"/>
      <c r="P23" s="29"/>
      <c r="Q23" s="29">
        <v>0</v>
      </c>
      <c r="R23" s="29">
        <v>0</v>
      </c>
      <c r="S23" s="29">
        <v>0</v>
      </c>
      <c r="T23" s="29">
        <v>0</v>
      </c>
      <c r="U23" s="29"/>
      <c r="V23" s="29"/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30">
        <f t="shared" si="8"/>
        <v>18</v>
      </c>
      <c r="AD23" s="44"/>
      <c r="AE23" s="30">
        <f t="shared" si="11"/>
        <v>18</v>
      </c>
      <c r="AF23" s="31"/>
    </row>
    <row r="24" spans="1:35" ht="15.5" customHeight="1" x14ac:dyDescent="0.25">
      <c r="A24" s="26">
        <v>8</v>
      </c>
      <c r="B24" s="26"/>
      <c r="C24" s="27" t="s">
        <v>74</v>
      </c>
      <c r="D24" s="26" t="s">
        <v>172</v>
      </c>
      <c r="E24" s="26" t="s">
        <v>170</v>
      </c>
      <c r="F24" s="26" t="s">
        <v>171</v>
      </c>
      <c r="G24" s="29">
        <v>0</v>
      </c>
      <c r="H24" s="29">
        <v>0</v>
      </c>
      <c r="I24" s="29">
        <v>11</v>
      </c>
      <c r="J24" s="29">
        <v>5</v>
      </c>
      <c r="K24" s="29">
        <v>0</v>
      </c>
      <c r="L24" s="29">
        <v>0</v>
      </c>
      <c r="M24" s="29">
        <v>0</v>
      </c>
      <c r="N24" s="29">
        <v>0</v>
      </c>
      <c r="O24" s="29"/>
      <c r="P24" s="29"/>
      <c r="Q24" s="29">
        <v>0</v>
      </c>
      <c r="R24" s="29">
        <v>0</v>
      </c>
      <c r="S24" s="29">
        <v>0</v>
      </c>
      <c r="T24" s="29">
        <v>0</v>
      </c>
      <c r="U24" s="29"/>
      <c r="V24" s="29"/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30">
        <f t="shared" si="8"/>
        <v>16</v>
      </c>
      <c r="AD24" s="44"/>
      <c r="AE24" s="30">
        <f t="shared" si="11"/>
        <v>16</v>
      </c>
      <c r="AF24" s="31"/>
    </row>
    <row r="25" spans="1:35" ht="13.5" customHeight="1" x14ac:dyDescent="0.25">
      <c r="A25" s="26">
        <v>9</v>
      </c>
      <c r="B25" s="26"/>
      <c r="C25" s="27" t="s">
        <v>74</v>
      </c>
      <c r="D25" s="26" t="s">
        <v>173</v>
      </c>
      <c r="E25" s="26" t="s">
        <v>174</v>
      </c>
      <c r="F25" s="26" t="s">
        <v>175</v>
      </c>
      <c r="G25" s="29">
        <v>0</v>
      </c>
      <c r="H25" s="29">
        <v>0</v>
      </c>
      <c r="I25" s="29">
        <v>9</v>
      </c>
      <c r="J25" s="29">
        <v>5</v>
      </c>
      <c r="K25" s="29">
        <v>0</v>
      </c>
      <c r="L25" s="29">
        <v>0</v>
      </c>
      <c r="M25" s="29">
        <v>0</v>
      </c>
      <c r="N25" s="29">
        <v>0</v>
      </c>
      <c r="O25" s="29"/>
      <c r="P25" s="29"/>
      <c r="Q25" s="29">
        <v>0</v>
      </c>
      <c r="R25" s="29">
        <v>0</v>
      </c>
      <c r="S25" s="29">
        <v>0</v>
      </c>
      <c r="T25" s="29">
        <v>0</v>
      </c>
      <c r="U25" s="29"/>
      <c r="V25" s="29"/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30">
        <f t="shared" si="8"/>
        <v>14</v>
      </c>
      <c r="AD25" s="44"/>
      <c r="AE25" s="30">
        <f t="shared" si="11"/>
        <v>14</v>
      </c>
      <c r="AF25" s="31"/>
    </row>
    <row r="26" spans="1:35" ht="5" customHeight="1" x14ac:dyDescent="0.25">
      <c r="A26" s="26" t="s">
        <v>74</v>
      </c>
      <c r="C26" s="75" t="s">
        <v>74</v>
      </c>
      <c r="D26" s="26" t="s">
        <v>74</v>
      </c>
      <c r="E26" s="26" t="s">
        <v>74</v>
      </c>
      <c r="F26" s="27" t="s">
        <v>74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/>
      <c r="P26" s="29"/>
      <c r="Q26" s="29">
        <v>0</v>
      </c>
      <c r="R26" s="29">
        <v>0</v>
      </c>
      <c r="S26" s="29">
        <v>0</v>
      </c>
      <c r="T26" s="29">
        <v>0</v>
      </c>
      <c r="U26" s="29"/>
      <c r="V26" s="29"/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30">
        <f t="shared" si="8"/>
        <v>0</v>
      </c>
      <c r="AD26" s="44"/>
      <c r="AE26" s="30">
        <f t="shared" si="11"/>
        <v>0</v>
      </c>
      <c r="AF26" s="32"/>
    </row>
    <row r="27" spans="1:35" s="39" customFormat="1" ht="15" customHeight="1" x14ac:dyDescent="0.25">
      <c r="A27" s="57" t="s">
        <v>15</v>
      </c>
      <c r="B27" s="57"/>
      <c r="C27" s="58"/>
      <c r="D27" s="58"/>
      <c r="E27" s="58"/>
      <c r="F27" s="57"/>
      <c r="I27" s="33"/>
      <c r="J27" s="33"/>
      <c r="K27" s="33"/>
      <c r="L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5" s="39" customFormat="1" ht="26.25" customHeight="1" x14ac:dyDescent="0.25">
      <c r="A28" s="80" t="str">
        <f>A$4</f>
        <v>CL</v>
      </c>
      <c r="B28" s="80"/>
      <c r="C28" s="59" t="str">
        <f t="shared" ref="C28:AE28" si="12">C$4</f>
        <v>EQUIPE</v>
      </c>
      <c r="D28" s="60" t="str">
        <f t="shared" si="12"/>
        <v>CARROS (Fab/Modelo/Ano)</v>
      </c>
      <c r="E28" s="60" t="str">
        <f t="shared" si="12"/>
        <v>PILOTO (S)</v>
      </c>
      <c r="F28" s="60" t="str">
        <f t="shared" si="12"/>
        <v>NAVEGADOR (ES)</v>
      </c>
      <c r="G28" s="61" t="str">
        <f t="shared" si="12"/>
        <v>MEIA NOITE</v>
      </c>
      <c r="H28" s="61" t="str">
        <f t="shared" si="12"/>
        <v>BÔNUS LARGADA</v>
      </c>
      <c r="I28" s="61" t="str">
        <f t="shared" si="12"/>
        <v>VINHEDOS</v>
      </c>
      <c r="J28" s="61" t="str">
        <f t="shared" si="12"/>
        <v>BÔNUS LARGADA</v>
      </c>
      <c r="K28" s="61" t="str">
        <f t="shared" si="12"/>
        <v>DA SERRA</v>
      </c>
      <c r="L28" s="61" t="str">
        <f t="shared" si="12"/>
        <v>BÔNUS LARGADA</v>
      </c>
      <c r="M28" s="61" t="str">
        <f t="shared" si="12"/>
        <v>NOVA PRATA</v>
      </c>
      <c r="N28" s="61" t="str">
        <f t="shared" si="12"/>
        <v>BÔNUS LARGADA</v>
      </c>
      <c r="O28" s="61" t="str">
        <f t="shared" si="12"/>
        <v>NOVA PRATA</v>
      </c>
      <c r="P28" s="61" t="str">
        <f t="shared" si="12"/>
        <v>BÔNUS LARGADA</v>
      </c>
      <c r="Q28" s="61" t="str">
        <f t="shared" si="12"/>
        <v>VINHEDOS</v>
      </c>
      <c r="R28" s="61" t="str">
        <f t="shared" si="12"/>
        <v>BÔNUS LARGADA</v>
      </c>
      <c r="S28" s="61" t="str">
        <f t="shared" si="12"/>
        <v>DA SERRA</v>
      </c>
      <c r="T28" s="61" t="str">
        <f t="shared" si="12"/>
        <v>BÔNUS LARGADA</v>
      </c>
      <c r="U28" s="61" t="str">
        <f t="shared" si="12"/>
        <v>NA PISTA</v>
      </c>
      <c r="V28" s="61" t="str">
        <f t="shared" si="12"/>
        <v>BÔNUS LARGADA</v>
      </c>
      <c r="W28" s="61" t="str">
        <f t="shared" si="12"/>
        <v>INTER 1</v>
      </c>
      <c r="X28" s="61" t="str">
        <f t="shared" si="12"/>
        <v>BÔNUS LARGADA</v>
      </c>
      <c r="Y28" s="61" t="str">
        <f t="shared" si="12"/>
        <v>INTER 2</v>
      </c>
      <c r="Z28" s="61" t="str">
        <f t="shared" si="12"/>
        <v>BÔNUS LARGADA</v>
      </c>
      <c r="AA28" s="61" t="str">
        <f t="shared" si="12"/>
        <v>CLASSICOS NA PISTA</v>
      </c>
      <c r="AB28" s="61" t="str">
        <f t="shared" si="12"/>
        <v>BÔNUS LARGADA</v>
      </c>
      <c r="AC28" s="61" t="str">
        <f t="shared" si="12"/>
        <v>SOMA</v>
      </c>
      <c r="AD28" s="61" t="str">
        <f t="shared" si="12"/>
        <v>N-2</v>
      </c>
      <c r="AE28" s="61" t="str">
        <f t="shared" si="12"/>
        <v>TOTAL</v>
      </c>
      <c r="AF28" s="51"/>
    </row>
    <row r="29" spans="1:35" ht="15" customHeight="1" x14ac:dyDescent="0.25">
      <c r="A29" s="26">
        <v>2</v>
      </c>
      <c r="B29" s="26"/>
      <c r="C29" s="85"/>
      <c r="D29" s="85" t="s">
        <v>179</v>
      </c>
      <c r="E29" s="85" t="s">
        <v>73</v>
      </c>
      <c r="F29" s="85" t="s">
        <v>274</v>
      </c>
      <c r="G29" s="29">
        <v>0</v>
      </c>
      <c r="H29" s="29">
        <v>0</v>
      </c>
      <c r="I29" s="29">
        <v>22</v>
      </c>
      <c r="J29" s="29">
        <v>5</v>
      </c>
      <c r="K29" s="29">
        <v>0</v>
      </c>
      <c r="L29" s="29">
        <v>0</v>
      </c>
      <c r="M29" s="29">
        <v>22</v>
      </c>
      <c r="N29" s="29">
        <v>5</v>
      </c>
      <c r="O29" s="29"/>
      <c r="P29" s="29"/>
      <c r="Q29" s="29"/>
      <c r="R29" s="29"/>
      <c r="S29" s="29"/>
      <c r="T29" s="29"/>
      <c r="U29" s="29"/>
      <c r="V29" s="29"/>
      <c r="W29" s="29">
        <v>25</v>
      </c>
      <c r="X29" s="29">
        <v>5</v>
      </c>
      <c r="Y29" s="29">
        <v>25</v>
      </c>
      <c r="Z29" s="29">
        <v>5</v>
      </c>
      <c r="AA29" s="29">
        <v>0</v>
      </c>
      <c r="AB29" s="29">
        <v>0</v>
      </c>
      <c r="AC29" s="30">
        <f t="shared" ref="AC29" si="13">SUM(G29:Z29)</f>
        <v>114</v>
      </c>
      <c r="AD29" s="44">
        <v>0</v>
      </c>
      <c r="AE29" s="30">
        <f>AC29-AD29</f>
        <v>114</v>
      </c>
      <c r="AF29" s="32"/>
    </row>
    <row r="30" spans="1:35" ht="15" customHeight="1" x14ac:dyDescent="0.25">
      <c r="A30" s="26">
        <v>1</v>
      </c>
      <c r="B30" s="26"/>
      <c r="C30" s="85"/>
      <c r="D30" s="85" t="s">
        <v>275</v>
      </c>
      <c r="E30" s="85" t="s">
        <v>237</v>
      </c>
      <c r="F30" s="85" t="s">
        <v>252</v>
      </c>
      <c r="G30" s="29">
        <v>0</v>
      </c>
      <c r="H30" s="29">
        <v>0</v>
      </c>
      <c r="I30" s="29">
        <v>0</v>
      </c>
      <c r="J30" s="29">
        <v>0</v>
      </c>
      <c r="K30" s="29">
        <v>25</v>
      </c>
      <c r="L30" s="29">
        <v>5</v>
      </c>
      <c r="M30" s="29">
        <v>19</v>
      </c>
      <c r="N30" s="29">
        <v>5</v>
      </c>
      <c r="O30" s="29"/>
      <c r="P30" s="29"/>
      <c r="Q30" s="29">
        <v>0</v>
      </c>
      <c r="R30" s="29">
        <v>0</v>
      </c>
      <c r="S30" s="29">
        <v>0</v>
      </c>
      <c r="T30" s="29">
        <v>0</v>
      </c>
      <c r="U30" s="29"/>
      <c r="V30" s="29"/>
      <c r="W30" s="29">
        <v>19</v>
      </c>
      <c r="X30" s="29">
        <v>5</v>
      </c>
      <c r="Y30" s="29">
        <v>0</v>
      </c>
      <c r="Z30" s="29">
        <v>0</v>
      </c>
      <c r="AA30" s="29">
        <v>0</v>
      </c>
      <c r="AB30" s="29">
        <v>0</v>
      </c>
      <c r="AC30" s="30">
        <f t="shared" ref="AC30" si="14">SUM(G30:Z30)</f>
        <v>78</v>
      </c>
      <c r="AD30" s="44">
        <v>0</v>
      </c>
      <c r="AE30" s="30">
        <f>AC30-AD30</f>
        <v>78</v>
      </c>
      <c r="AF30" s="32"/>
      <c r="AH30" s="33">
        <f t="shared" ref="AH30" si="15">COUNTA(G30,M30,O30,Q30,S30,W30,Y30)</f>
        <v>6</v>
      </c>
      <c r="AI30" s="33">
        <f t="shared" ref="AI30" si="16">COUNTA(H30,N30,P30,R30,T30,X30,Z30)</f>
        <v>6</v>
      </c>
    </row>
    <row r="31" spans="1:35" ht="15" customHeight="1" x14ac:dyDescent="0.25">
      <c r="A31" s="26">
        <v>3</v>
      </c>
      <c r="B31" s="26"/>
      <c r="C31" s="26"/>
      <c r="D31" s="26" t="s">
        <v>276</v>
      </c>
      <c r="E31" s="26" t="s">
        <v>277</v>
      </c>
      <c r="F31" s="26" t="s">
        <v>278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/>
      <c r="P31" s="29"/>
      <c r="Q31" s="29"/>
      <c r="R31" s="29"/>
      <c r="S31" s="29"/>
      <c r="T31" s="29"/>
      <c r="U31" s="29"/>
      <c r="V31" s="29"/>
      <c r="W31" s="29">
        <v>22</v>
      </c>
      <c r="X31" s="29">
        <v>5</v>
      </c>
      <c r="Y31" s="29">
        <v>22</v>
      </c>
      <c r="Z31" s="29">
        <v>5</v>
      </c>
      <c r="AA31" s="29">
        <v>0</v>
      </c>
      <c r="AB31" s="29">
        <v>0</v>
      </c>
      <c r="AC31" s="30">
        <f t="shared" ref="AC31" si="17">SUM(G31:Z31)</f>
        <v>54</v>
      </c>
      <c r="AD31" s="44">
        <v>0</v>
      </c>
      <c r="AE31" s="30">
        <f>AC31-AD31</f>
        <v>54</v>
      </c>
      <c r="AF31" s="32"/>
    </row>
    <row r="32" spans="1:35" ht="13" customHeight="1" x14ac:dyDescent="0.25">
      <c r="A32" s="26">
        <v>4</v>
      </c>
      <c r="B32" s="26"/>
      <c r="C32" s="26" t="s">
        <v>74</v>
      </c>
      <c r="D32" s="26" t="s">
        <v>105</v>
      </c>
      <c r="E32" s="26" t="s">
        <v>94</v>
      </c>
      <c r="F32" s="26" t="s">
        <v>106</v>
      </c>
      <c r="G32" s="29">
        <v>22</v>
      </c>
      <c r="H32" s="29">
        <v>5</v>
      </c>
      <c r="I32" s="29">
        <v>0</v>
      </c>
      <c r="J32" s="29">
        <v>0</v>
      </c>
      <c r="K32" s="29">
        <v>19</v>
      </c>
      <c r="L32" s="29">
        <v>5</v>
      </c>
      <c r="M32" s="29">
        <v>0</v>
      </c>
      <c r="N32" s="29">
        <v>0</v>
      </c>
      <c r="O32" s="29"/>
      <c r="P32" s="29"/>
      <c r="Q32" s="29">
        <v>0</v>
      </c>
      <c r="R32" s="29">
        <v>0</v>
      </c>
      <c r="S32" s="29">
        <v>0</v>
      </c>
      <c r="T32" s="29">
        <v>0</v>
      </c>
      <c r="U32" s="29"/>
      <c r="V32" s="29"/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30">
        <f t="shared" ref="AC32" si="18">SUM(G32:Z32)</f>
        <v>51</v>
      </c>
      <c r="AD32" s="44">
        <v>0</v>
      </c>
      <c r="AE32" s="30">
        <f t="shared" ref="AE32" si="19">AC32-AD32</f>
        <v>51</v>
      </c>
      <c r="AF32" s="32"/>
      <c r="AH32" s="33">
        <f t="shared" ref="AH32" si="20">COUNTA(G32,M32,O32,Q32,S32,W32,Y32)</f>
        <v>6</v>
      </c>
      <c r="AI32" s="33">
        <f t="shared" ref="AI32" si="21">COUNTA(H32,N32,P32,R32,T32,X32,Z32)</f>
        <v>6</v>
      </c>
    </row>
    <row r="33" spans="1:35" ht="15" customHeight="1" x14ac:dyDescent="0.25">
      <c r="A33" s="26">
        <v>5</v>
      </c>
      <c r="B33" s="26"/>
      <c r="C33" s="26"/>
      <c r="D33" s="26" t="s">
        <v>176</v>
      </c>
      <c r="E33" s="26" t="s">
        <v>177</v>
      </c>
      <c r="F33" s="26" t="s">
        <v>178</v>
      </c>
      <c r="G33" s="29">
        <v>0</v>
      </c>
      <c r="H33" s="29">
        <v>0</v>
      </c>
      <c r="I33" s="29">
        <v>25</v>
      </c>
      <c r="J33" s="29">
        <v>5</v>
      </c>
      <c r="K33" s="29">
        <v>0</v>
      </c>
      <c r="L33" s="29">
        <v>0</v>
      </c>
      <c r="M33" s="29">
        <v>0</v>
      </c>
      <c r="N33" s="29">
        <v>0</v>
      </c>
      <c r="O33" s="29"/>
      <c r="P33" s="29"/>
      <c r="Q33" s="29">
        <v>0</v>
      </c>
      <c r="R33" s="29">
        <v>0</v>
      </c>
      <c r="S33" s="29">
        <v>0</v>
      </c>
      <c r="T33" s="29">
        <v>0</v>
      </c>
      <c r="U33" s="29"/>
      <c r="V33" s="29"/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30">
        <f t="shared" ref="AC33" si="22">SUM(G33:Z33)</f>
        <v>30</v>
      </c>
      <c r="AD33" s="44">
        <v>0</v>
      </c>
      <c r="AE33" s="30">
        <f>AC33-AD33</f>
        <v>30</v>
      </c>
      <c r="AF33" s="32"/>
      <c r="AH33" s="33">
        <f t="shared" ref="AH33" si="23">COUNTA(G33,M33,O33,Q33,S33,W33,Y33)</f>
        <v>6</v>
      </c>
      <c r="AI33" s="33">
        <f t="shared" ref="AI33" si="24">COUNTA(H33,N33,P33,R33,T33,X33,Z33)</f>
        <v>6</v>
      </c>
    </row>
    <row r="34" spans="1:35" ht="15" customHeight="1" x14ac:dyDescent="0.25">
      <c r="A34" s="26">
        <v>6</v>
      </c>
      <c r="B34" s="26"/>
      <c r="C34" s="26"/>
      <c r="D34" s="26" t="s">
        <v>253</v>
      </c>
      <c r="E34" s="26" t="s">
        <v>101</v>
      </c>
      <c r="F34" s="26" t="s">
        <v>60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25</v>
      </c>
      <c r="N34" s="29">
        <v>5</v>
      </c>
      <c r="O34" s="29"/>
      <c r="P34" s="29"/>
      <c r="Q34" s="29"/>
      <c r="R34" s="29"/>
      <c r="S34" s="29"/>
      <c r="T34" s="29"/>
      <c r="U34" s="29"/>
      <c r="V34" s="29"/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30">
        <f t="shared" ref="AC34" si="25">SUM(G34:Z34)</f>
        <v>30</v>
      </c>
      <c r="AD34" s="44">
        <v>0</v>
      </c>
      <c r="AE34" s="30">
        <f>AC34-AD34</f>
        <v>30</v>
      </c>
      <c r="AF34" s="32"/>
    </row>
    <row r="35" spans="1:35" ht="15" customHeight="1" x14ac:dyDescent="0.25">
      <c r="A35" s="26">
        <v>7</v>
      </c>
      <c r="B35" s="26"/>
      <c r="C35" s="26"/>
      <c r="D35" s="26" t="s">
        <v>102</v>
      </c>
      <c r="E35" s="26" t="s">
        <v>103</v>
      </c>
      <c r="F35" s="26" t="s">
        <v>104</v>
      </c>
      <c r="G35" s="29">
        <v>25</v>
      </c>
      <c r="H35" s="29">
        <v>5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/>
      <c r="P35" s="29"/>
      <c r="Q35" s="29">
        <v>0</v>
      </c>
      <c r="R35" s="29">
        <v>0</v>
      </c>
      <c r="S35" s="29">
        <v>0</v>
      </c>
      <c r="T35" s="29">
        <v>0</v>
      </c>
      <c r="U35" s="29"/>
      <c r="V35" s="29"/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30">
        <f t="shared" ref="AC35" si="26">SUM(G35:Z35)</f>
        <v>30</v>
      </c>
      <c r="AD35" s="44">
        <v>0</v>
      </c>
      <c r="AE35" s="30">
        <f>AC35-AD35</f>
        <v>30</v>
      </c>
      <c r="AF35" s="32"/>
      <c r="AH35" s="33">
        <f t="shared" ref="AH35" si="27">COUNTA(G35,M35,O35,Q35,S35,W35,Y35)</f>
        <v>6</v>
      </c>
      <c r="AI35" s="33">
        <f t="shared" ref="AI35" si="28">COUNTA(H35,N35,P35,R35,T35,X35,Z35)</f>
        <v>6</v>
      </c>
    </row>
    <row r="36" spans="1:35" ht="13" customHeight="1" x14ac:dyDescent="0.25">
      <c r="A36" s="26">
        <v>8</v>
      </c>
      <c r="B36" s="26"/>
      <c r="C36" s="26"/>
      <c r="D36" s="26" t="s">
        <v>180</v>
      </c>
      <c r="E36" s="26" t="s">
        <v>181</v>
      </c>
      <c r="F36" s="26" t="s">
        <v>182</v>
      </c>
      <c r="G36" s="29">
        <v>0</v>
      </c>
      <c r="H36" s="29">
        <v>0</v>
      </c>
      <c r="I36" s="29">
        <v>19</v>
      </c>
      <c r="J36" s="29">
        <v>5</v>
      </c>
      <c r="K36" s="29">
        <v>0</v>
      </c>
      <c r="L36" s="29">
        <v>0</v>
      </c>
      <c r="M36" s="29">
        <v>0</v>
      </c>
      <c r="N36" s="29">
        <v>0</v>
      </c>
      <c r="O36" s="29"/>
      <c r="P36" s="29"/>
      <c r="Q36" s="29"/>
      <c r="R36" s="29"/>
      <c r="S36" s="29"/>
      <c r="T36" s="29"/>
      <c r="U36" s="29"/>
      <c r="V36" s="29"/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30">
        <f t="shared" ref="AC36" si="29">SUM(G36:Z36)</f>
        <v>24</v>
      </c>
      <c r="AD36" s="44">
        <v>0</v>
      </c>
      <c r="AE36" s="30">
        <f t="shared" ref="AE36" si="30">AC36-AD36</f>
        <v>24</v>
      </c>
      <c r="AF36" s="32"/>
    </row>
    <row r="37" spans="1:35" ht="13" customHeight="1" x14ac:dyDescent="0.25">
      <c r="A37" s="26">
        <v>9</v>
      </c>
      <c r="B37" s="26"/>
      <c r="C37" s="26"/>
      <c r="D37" s="26" t="s">
        <v>107</v>
      </c>
      <c r="E37" s="26" t="s">
        <v>27</v>
      </c>
      <c r="F37" s="26" t="s">
        <v>108</v>
      </c>
      <c r="G37" s="29">
        <v>19</v>
      </c>
      <c r="H37" s="29">
        <v>5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/>
      <c r="P37" s="29"/>
      <c r="Q37" s="29">
        <v>0</v>
      </c>
      <c r="R37" s="29">
        <v>0</v>
      </c>
      <c r="S37" s="29">
        <v>0</v>
      </c>
      <c r="T37" s="29">
        <v>0</v>
      </c>
      <c r="U37" s="29"/>
      <c r="V37" s="29"/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30">
        <f t="shared" ref="AC37:AC55" si="31">SUM(G37:Z37)</f>
        <v>24</v>
      </c>
      <c r="AD37" s="44">
        <v>0</v>
      </c>
      <c r="AE37" s="30">
        <f t="shared" ref="AE37:AE55" si="32">AC37-AD37</f>
        <v>24</v>
      </c>
      <c r="AF37" s="32"/>
      <c r="AH37" s="33">
        <f t="shared" ref="AH37:AI37" si="33">COUNTA(G37,M37,O37,Q37,S37,W37,Y37)</f>
        <v>6</v>
      </c>
      <c r="AI37" s="33">
        <f t="shared" si="33"/>
        <v>6</v>
      </c>
    </row>
    <row r="38" spans="1:35" ht="13.5" customHeight="1" x14ac:dyDescent="0.25">
      <c r="A38" s="26">
        <v>10</v>
      </c>
      <c r="B38" s="26"/>
      <c r="C38" s="26" t="s">
        <v>74</v>
      </c>
      <c r="D38" s="26" t="s">
        <v>83</v>
      </c>
      <c r="E38" s="26" t="s">
        <v>84</v>
      </c>
      <c r="F38" s="26" t="s">
        <v>85</v>
      </c>
      <c r="G38" s="29">
        <v>16</v>
      </c>
      <c r="H38" s="29">
        <v>5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/>
      <c r="P38" s="29"/>
      <c r="Q38" s="29">
        <v>0</v>
      </c>
      <c r="R38" s="29">
        <v>0</v>
      </c>
      <c r="S38" s="29">
        <v>0</v>
      </c>
      <c r="T38" s="29">
        <v>0</v>
      </c>
      <c r="U38" s="29"/>
      <c r="V38" s="29"/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30">
        <f t="shared" si="31"/>
        <v>21</v>
      </c>
      <c r="AD38" s="44">
        <v>0</v>
      </c>
      <c r="AE38" s="30">
        <f t="shared" si="32"/>
        <v>21</v>
      </c>
      <c r="AF38" s="32"/>
    </row>
    <row r="39" spans="1:35" ht="13.5" customHeight="1" x14ac:dyDescent="0.25">
      <c r="A39" s="26">
        <v>11</v>
      </c>
      <c r="B39" s="26"/>
      <c r="C39" s="26"/>
      <c r="D39" s="26" t="s">
        <v>183</v>
      </c>
      <c r="E39" s="26" t="s">
        <v>184</v>
      </c>
      <c r="F39" s="26" t="s">
        <v>185</v>
      </c>
      <c r="G39" s="29">
        <v>0</v>
      </c>
      <c r="H39" s="29">
        <v>0</v>
      </c>
      <c r="I39" s="29">
        <v>16</v>
      </c>
      <c r="J39" s="29">
        <v>5</v>
      </c>
      <c r="K39" s="29">
        <v>0</v>
      </c>
      <c r="L39" s="29">
        <v>0</v>
      </c>
      <c r="M39" s="29">
        <v>0</v>
      </c>
      <c r="N39" s="29">
        <v>0</v>
      </c>
      <c r="O39" s="29"/>
      <c r="P39" s="29"/>
      <c r="Q39" s="29"/>
      <c r="R39" s="29"/>
      <c r="S39" s="29"/>
      <c r="T39" s="29"/>
      <c r="U39" s="29"/>
      <c r="V39" s="29"/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30">
        <f t="shared" ref="AC39" si="34">SUM(G39:Z39)</f>
        <v>21</v>
      </c>
      <c r="AD39" s="44">
        <v>0</v>
      </c>
      <c r="AE39" s="30">
        <f t="shared" ref="AE39" si="35">AC39-AD39</f>
        <v>21</v>
      </c>
      <c r="AF39" s="32"/>
    </row>
    <row r="40" spans="1:35" ht="12.5" customHeight="1" x14ac:dyDescent="0.25">
      <c r="A40" s="26">
        <v>12</v>
      </c>
      <c r="B40" s="26"/>
      <c r="C40" s="26"/>
      <c r="D40" s="26" t="s">
        <v>86</v>
      </c>
      <c r="E40" s="26" t="s">
        <v>87</v>
      </c>
      <c r="F40" s="26" t="s">
        <v>88</v>
      </c>
      <c r="G40" s="29">
        <v>13</v>
      </c>
      <c r="H40" s="29">
        <v>5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/>
      <c r="P40" s="29"/>
      <c r="Q40" s="29">
        <v>0</v>
      </c>
      <c r="R40" s="29">
        <v>0</v>
      </c>
      <c r="S40" s="29">
        <v>0</v>
      </c>
      <c r="T40" s="29">
        <v>0</v>
      </c>
      <c r="U40" s="29"/>
      <c r="V40" s="29"/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30">
        <f t="shared" si="31"/>
        <v>18</v>
      </c>
      <c r="AD40" s="44">
        <v>0</v>
      </c>
      <c r="AE40" s="30">
        <f t="shared" si="32"/>
        <v>18</v>
      </c>
      <c r="AF40" s="32"/>
    </row>
    <row r="41" spans="1:35" ht="11.5" customHeight="1" x14ac:dyDescent="0.25">
      <c r="A41" s="26">
        <v>13</v>
      </c>
      <c r="B41" s="26"/>
      <c r="C41" s="26"/>
      <c r="D41" s="26" t="s">
        <v>186</v>
      </c>
      <c r="E41" s="26" t="s">
        <v>187</v>
      </c>
      <c r="F41" s="26" t="s">
        <v>188</v>
      </c>
      <c r="G41" s="29">
        <v>0</v>
      </c>
      <c r="H41" s="29">
        <v>0</v>
      </c>
      <c r="I41" s="29">
        <v>13</v>
      </c>
      <c r="J41" s="29">
        <v>5</v>
      </c>
      <c r="K41" s="29">
        <v>0</v>
      </c>
      <c r="L41" s="29">
        <v>0</v>
      </c>
      <c r="M41" s="29">
        <v>0</v>
      </c>
      <c r="N41" s="29">
        <v>0</v>
      </c>
      <c r="O41" s="29"/>
      <c r="P41" s="29"/>
      <c r="Q41" s="29">
        <v>0</v>
      </c>
      <c r="R41" s="29">
        <v>0</v>
      </c>
      <c r="S41" s="29">
        <v>0</v>
      </c>
      <c r="T41" s="29">
        <v>0</v>
      </c>
      <c r="U41" s="29"/>
      <c r="V41" s="29"/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30">
        <f t="shared" si="31"/>
        <v>18</v>
      </c>
      <c r="AD41" s="44">
        <v>0</v>
      </c>
      <c r="AE41" s="30">
        <f t="shared" si="32"/>
        <v>18</v>
      </c>
      <c r="AF41" s="32"/>
    </row>
    <row r="42" spans="1:35" ht="11.5" customHeight="1" x14ac:dyDescent="0.25">
      <c r="A42" s="26">
        <v>14</v>
      </c>
      <c r="B42" s="26"/>
      <c r="C42" s="26"/>
      <c r="D42" s="26" t="s">
        <v>189</v>
      </c>
      <c r="E42" s="26" t="s">
        <v>190</v>
      </c>
      <c r="F42" s="26" t="s">
        <v>191</v>
      </c>
      <c r="G42" s="29">
        <v>0</v>
      </c>
      <c r="H42" s="29">
        <v>0</v>
      </c>
      <c r="I42" s="29">
        <v>11</v>
      </c>
      <c r="J42" s="29">
        <v>5</v>
      </c>
      <c r="K42" s="29">
        <v>0</v>
      </c>
      <c r="L42" s="29">
        <v>0</v>
      </c>
      <c r="M42" s="29">
        <v>0</v>
      </c>
      <c r="N42" s="29">
        <v>0</v>
      </c>
      <c r="O42" s="29"/>
      <c r="P42" s="29"/>
      <c r="Q42" s="29">
        <v>0</v>
      </c>
      <c r="R42" s="29">
        <v>0</v>
      </c>
      <c r="S42" s="29">
        <v>0</v>
      </c>
      <c r="T42" s="29">
        <v>0</v>
      </c>
      <c r="U42" s="29"/>
      <c r="V42" s="29"/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30">
        <f t="shared" si="31"/>
        <v>16</v>
      </c>
      <c r="AD42" s="44">
        <v>0</v>
      </c>
      <c r="AE42" s="30">
        <f t="shared" si="32"/>
        <v>16</v>
      </c>
      <c r="AF42" s="32"/>
    </row>
    <row r="43" spans="1:35" ht="13" customHeight="1" x14ac:dyDescent="0.25">
      <c r="A43" s="26">
        <v>15</v>
      </c>
      <c r="B43" s="26"/>
      <c r="C43" s="26" t="s">
        <v>74</v>
      </c>
      <c r="D43" s="26" t="s">
        <v>192</v>
      </c>
      <c r="E43" s="26" t="s">
        <v>236</v>
      </c>
      <c r="F43" s="26" t="s">
        <v>193</v>
      </c>
      <c r="G43" s="29">
        <v>0</v>
      </c>
      <c r="H43" s="29">
        <v>0</v>
      </c>
      <c r="I43" s="29">
        <v>9</v>
      </c>
      <c r="J43" s="29">
        <v>5</v>
      </c>
      <c r="K43" s="29">
        <v>0</v>
      </c>
      <c r="L43" s="29">
        <v>0</v>
      </c>
      <c r="M43" s="29">
        <v>0</v>
      </c>
      <c r="N43" s="29">
        <v>0</v>
      </c>
      <c r="O43" s="29"/>
      <c r="P43" s="29"/>
      <c r="Q43" s="29">
        <v>0</v>
      </c>
      <c r="R43" s="29">
        <v>0</v>
      </c>
      <c r="S43" s="29">
        <v>0</v>
      </c>
      <c r="T43" s="29">
        <v>0</v>
      </c>
      <c r="U43" s="29"/>
      <c r="V43" s="29"/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30">
        <f t="shared" si="31"/>
        <v>14</v>
      </c>
      <c r="AD43" s="44">
        <v>0</v>
      </c>
      <c r="AE43" s="30">
        <f t="shared" si="32"/>
        <v>14</v>
      </c>
      <c r="AF43" s="32"/>
      <c r="AH43" s="33">
        <f>COUNTA(G43,M43,O43,Q43,S43,W43,Y43)</f>
        <v>6</v>
      </c>
      <c r="AI43" s="33">
        <f>COUNTA(H43,N43,P43,R43,T43,X43,Z43)</f>
        <v>6</v>
      </c>
    </row>
    <row r="44" spans="1:35" ht="15.5" customHeight="1" x14ac:dyDescent="0.25">
      <c r="A44" s="26">
        <v>16</v>
      </c>
      <c r="B44" s="26"/>
      <c r="C44" s="26"/>
      <c r="D44" s="26" t="s">
        <v>194</v>
      </c>
      <c r="E44" s="26" t="s">
        <v>195</v>
      </c>
      <c r="F44" s="26" t="s">
        <v>196</v>
      </c>
      <c r="G44" s="29">
        <v>0</v>
      </c>
      <c r="H44" s="29">
        <v>0</v>
      </c>
      <c r="I44" s="29">
        <v>7</v>
      </c>
      <c r="J44" s="29">
        <v>5</v>
      </c>
      <c r="K44" s="29">
        <v>0</v>
      </c>
      <c r="L44" s="29">
        <v>0</v>
      </c>
      <c r="M44" s="29">
        <v>0</v>
      </c>
      <c r="N44" s="29">
        <v>0</v>
      </c>
      <c r="O44" s="29"/>
      <c r="P44" s="29"/>
      <c r="Q44" s="29">
        <v>0</v>
      </c>
      <c r="R44" s="29">
        <v>0</v>
      </c>
      <c r="S44" s="29">
        <v>0</v>
      </c>
      <c r="T44" s="29">
        <v>0</v>
      </c>
      <c r="U44" s="29"/>
      <c r="V44" s="29"/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30">
        <f t="shared" si="31"/>
        <v>12</v>
      </c>
      <c r="AD44" s="44">
        <v>0</v>
      </c>
      <c r="AE44" s="30">
        <f t="shared" si="32"/>
        <v>12</v>
      </c>
      <c r="AF44" s="32"/>
    </row>
    <row r="45" spans="1:35" ht="14" customHeight="1" x14ac:dyDescent="0.25">
      <c r="A45" s="26">
        <v>17</v>
      </c>
      <c r="B45" s="26"/>
      <c r="C45" s="26"/>
      <c r="D45" s="26" t="s">
        <v>197</v>
      </c>
      <c r="E45" s="26" t="s">
        <v>198</v>
      </c>
      <c r="F45" s="26" t="s">
        <v>199</v>
      </c>
      <c r="G45" s="29">
        <v>0</v>
      </c>
      <c r="H45" s="29">
        <v>0</v>
      </c>
      <c r="I45" s="29">
        <v>6</v>
      </c>
      <c r="J45" s="29">
        <v>5</v>
      </c>
      <c r="K45" s="29">
        <v>0</v>
      </c>
      <c r="L45" s="29">
        <v>0</v>
      </c>
      <c r="M45" s="29">
        <v>0</v>
      </c>
      <c r="N45" s="29">
        <v>0</v>
      </c>
      <c r="O45" s="29"/>
      <c r="P45" s="29"/>
      <c r="Q45" s="29">
        <v>0</v>
      </c>
      <c r="R45" s="29">
        <v>0</v>
      </c>
      <c r="S45" s="29">
        <v>0</v>
      </c>
      <c r="T45" s="29">
        <v>0</v>
      </c>
      <c r="U45" s="29"/>
      <c r="V45" s="29"/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30">
        <f t="shared" si="31"/>
        <v>11</v>
      </c>
      <c r="AD45" s="44">
        <v>0</v>
      </c>
      <c r="AE45" s="30">
        <f t="shared" si="32"/>
        <v>11</v>
      </c>
      <c r="AF45" s="32"/>
    </row>
    <row r="46" spans="1:35" ht="13" customHeight="1" x14ac:dyDescent="0.25">
      <c r="A46" s="26">
        <v>18</v>
      </c>
      <c r="B46" s="26"/>
      <c r="C46" s="26"/>
      <c r="D46" s="26" t="s">
        <v>200</v>
      </c>
      <c r="E46" s="26" t="s">
        <v>201</v>
      </c>
      <c r="F46" s="26" t="s">
        <v>202</v>
      </c>
      <c r="G46" s="29">
        <v>0</v>
      </c>
      <c r="H46" s="29">
        <v>0</v>
      </c>
      <c r="I46" s="29">
        <v>5</v>
      </c>
      <c r="J46" s="29">
        <v>5</v>
      </c>
      <c r="K46" s="29">
        <v>0</v>
      </c>
      <c r="L46" s="29">
        <v>0</v>
      </c>
      <c r="M46" s="29">
        <v>0</v>
      </c>
      <c r="N46" s="29">
        <v>0</v>
      </c>
      <c r="O46" s="29"/>
      <c r="P46" s="29"/>
      <c r="Q46" s="29">
        <v>0</v>
      </c>
      <c r="R46" s="29">
        <v>0</v>
      </c>
      <c r="S46" s="29">
        <v>0</v>
      </c>
      <c r="T46" s="29">
        <v>0</v>
      </c>
      <c r="U46" s="29"/>
      <c r="V46" s="29"/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30">
        <f t="shared" si="31"/>
        <v>10</v>
      </c>
      <c r="AD46" s="44">
        <v>0</v>
      </c>
      <c r="AE46" s="30">
        <f t="shared" si="32"/>
        <v>10</v>
      </c>
      <c r="AF46" s="32"/>
    </row>
    <row r="47" spans="1:35" ht="15" customHeight="1" x14ac:dyDescent="0.25">
      <c r="A47" s="26">
        <v>19</v>
      </c>
      <c r="B47" s="26"/>
      <c r="C47" s="26"/>
      <c r="D47" s="26" t="s">
        <v>250</v>
      </c>
      <c r="E47" s="26" t="s">
        <v>238</v>
      </c>
      <c r="F47" s="26" t="s">
        <v>239</v>
      </c>
      <c r="G47" s="29">
        <v>0</v>
      </c>
      <c r="H47" s="29">
        <v>0</v>
      </c>
      <c r="I47" s="29">
        <v>0</v>
      </c>
      <c r="J47" s="29">
        <v>5</v>
      </c>
      <c r="K47" s="29">
        <v>0</v>
      </c>
      <c r="L47" s="29">
        <v>0</v>
      </c>
      <c r="M47" s="29">
        <v>0</v>
      </c>
      <c r="N47" s="29">
        <v>0</v>
      </c>
      <c r="O47" s="29"/>
      <c r="P47" s="29"/>
      <c r="Q47" s="29">
        <v>0</v>
      </c>
      <c r="R47" s="29">
        <v>0</v>
      </c>
      <c r="S47" s="29">
        <v>0</v>
      </c>
      <c r="T47" s="29">
        <v>0</v>
      </c>
      <c r="U47" s="29"/>
      <c r="V47" s="29"/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30">
        <f t="shared" si="31"/>
        <v>5</v>
      </c>
      <c r="AD47" s="44">
        <v>0</v>
      </c>
      <c r="AE47" s="30">
        <f>AC47-AD47</f>
        <v>5</v>
      </c>
      <c r="AF47" s="32"/>
      <c r="AH47" s="33">
        <f t="shared" ref="AH47" si="36">COUNTA(G47,M47,O47,Q47,S47,W47,Y47)</f>
        <v>6</v>
      </c>
      <c r="AI47" s="33">
        <f t="shared" ref="AI47" si="37">COUNTA(H47,N47,P47,R47,T47,X47,Z47)</f>
        <v>6</v>
      </c>
    </row>
    <row r="48" spans="1:35" ht="19" hidden="1" customHeight="1" x14ac:dyDescent="0.25">
      <c r="A48" s="26">
        <v>13</v>
      </c>
      <c r="B48" s="26"/>
      <c r="C48" s="26"/>
      <c r="D48" s="26" t="s">
        <v>74</v>
      </c>
      <c r="E48" s="26" t="s">
        <v>74</v>
      </c>
      <c r="F48" s="26" t="s">
        <v>74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/>
      <c r="P48" s="29"/>
      <c r="Q48" s="29">
        <v>0</v>
      </c>
      <c r="R48" s="29">
        <v>0</v>
      </c>
      <c r="S48" s="29">
        <v>0</v>
      </c>
      <c r="T48" s="29">
        <v>0</v>
      </c>
      <c r="U48" s="29"/>
      <c r="V48" s="29"/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30">
        <f t="shared" si="31"/>
        <v>0</v>
      </c>
      <c r="AD48" s="44">
        <v>0</v>
      </c>
      <c r="AE48" s="30">
        <f t="shared" si="32"/>
        <v>0</v>
      </c>
      <c r="AF48" s="32"/>
    </row>
    <row r="49" spans="1:35" ht="15.5" hidden="1" customHeight="1" x14ac:dyDescent="0.25">
      <c r="A49" s="26">
        <v>14</v>
      </c>
      <c r="B49" s="26"/>
      <c r="C49" s="26"/>
      <c r="D49" s="26" t="s">
        <v>74</v>
      </c>
      <c r="E49" s="26" t="s">
        <v>74</v>
      </c>
      <c r="F49" s="26" t="s">
        <v>74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/>
      <c r="P49" s="29"/>
      <c r="Q49" s="29">
        <v>0</v>
      </c>
      <c r="R49" s="29">
        <v>0</v>
      </c>
      <c r="S49" s="29">
        <v>0</v>
      </c>
      <c r="T49" s="29">
        <v>0</v>
      </c>
      <c r="U49" s="29"/>
      <c r="V49" s="29"/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30">
        <f t="shared" si="31"/>
        <v>0</v>
      </c>
      <c r="AD49" s="44">
        <v>0</v>
      </c>
      <c r="AE49" s="30">
        <f t="shared" si="32"/>
        <v>0</v>
      </c>
      <c r="AF49" s="32"/>
    </row>
    <row r="50" spans="1:35" ht="19" hidden="1" customHeight="1" x14ac:dyDescent="0.25">
      <c r="A50" s="26">
        <v>15</v>
      </c>
      <c r="B50" s="26"/>
      <c r="C50" s="26"/>
      <c r="D50" s="26" t="s">
        <v>74</v>
      </c>
      <c r="E50" s="26" t="s">
        <v>74</v>
      </c>
      <c r="F50" s="26" t="s">
        <v>74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/>
      <c r="P50" s="29"/>
      <c r="Q50" s="29">
        <v>0</v>
      </c>
      <c r="R50" s="29">
        <v>0</v>
      </c>
      <c r="S50" s="29">
        <v>0</v>
      </c>
      <c r="T50" s="29">
        <v>0</v>
      </c>
      <c r="U50" s="29"/>
      <c r="V50" s="29"/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30">
        <f t="shared" si="31"/>
        <v>0</v>
      </c>
      <c r="AD50" s="44">
        <v>0</v>
      </c>
      <c r="AE50" s="30">
        <f t="shared" si="32"/>
        <v>0</v>
      </c>
      <c r="AF50" s="32"/>
    </row>
    <row r="51" spans="1:35" ht="7.5" hidden="1" customHeight="1" x14ac:dyDescent="0.25">
      <c r="A51" s="26">
        <v>16</v>
      </c>
      <c r="B51" s="26"/>
      <c r="C51" s="26"/>
      <c r="D51" s="26" t="s">
        <v>74</v>
      </c>
      <c r="E51" s="26" t="s">
        <v>74</v>
      </c>
      <c r="F51" s="26" t="s">
        <v>74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/>
      <c r="P51" s="29"/>
      <c r="Q51" s="29">
        <v>0</v>
      </c>
      <c r="R51" s="29">
        <v>0</v>
      </c>
      <c r="S51" s="29">
        <v>0</v>
      </c>
      <c r="T51" s="29">
        <v>0</v>
      </c>
      <c r="U51" s="29"/>
      <c r="V51" s="29"/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30">
        <f t="shared" si="31"/>
        <v>0</v>
      </c>
      <c r="AD51" s="44">
        <v>0</v>
      </c>
      <c r="AE51" s="30">
        <f t="shared" si="32"/>
        <v>0</v>
      </c>
      <c r="AF51" s="32"/>
    </row>
    <row r="52" spans="1:35" ht="8" hidden="1" customHeight="1" x14ac:dyDescent="0.25">
      <c r="A52" s="26">
        <v>17</v>
      </c>
      <c r="B52" s="26"/>
      <c r="C52" s="26"/>
      <c r="D52" s="26" t="s">
        <v>74</v>
      </c>
      <c r="E52" s="26" t="s">
        <v>74</v>
      </c>
      <c r="F52" s="26" t="s">
        <v>74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/>
      <c r="P52" s="29"/>
      <c r="Q52" s="29">
        <v>0</v>
      </c>
      <c r="R52" s="29">
        <v>0</v>
      </c>
      <c r="S52" s="29">
        <v>0</v>
      </c>
      <c r="T52" s="29">
        <v>0</v>
      </c>
      <c r="U52" s="29"/>
      <c r="V52" s="29"/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30">
        <f t="shared" si="31"/>
        <v>0</v>
      </c>
      <c r="AD52" s="44">
        <v>0</v>
      </c>
      <c r="AE52" s="30">
        <f t="shared" si="32"/>
        <v>0</v>
      </c>
      <c r="AF52" s="32"/>
    </row>
    <row r="53" spans="1:35" ht="8.5" hidden="1" customHeight="1" x14ac:dyDescent="0.25">
      <c r="A53" s="26">
        <v>18</v>
      </c>
      <c r="B53" s="26"/>
      <c r="C53" s="26"/>
      <c r="D53" s="26" t="s">
        <v>74</v>
      </c>
      <c r="E53" s="26" t="s">
        <v>74</v>
      </c>
      <c r="F53" s="26" t="s">
        <v>74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/>
      <c r="P53" s="29"/>
      <c r="Q53" s="29">
        <v>0</v>
      </c>
      <c r="R53" s="29">
        <v>0</v>
      </c>
      <c r="S53" s="29">
        <v>0</v>
      </c>
      <c r="T53" s="29">
        <v>0</v>
      </c>
      <c r="U53" s="29"/>
      <c r="V53" s="29"/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30">
        <f t="shared" si="31"/>
        <v>0</v>
      </c>
      <c r="AD53" s="44">
        <v>0</v>
      </c>
      <c r="AE53" s="30">
        <f t="shared" si="32"/>
        <v>0</v>
      </c>
      <c r="AF53" s="32"/>
    </row>
    <row r="54" spans="1:35" ht="4.5" hidden="1" customHeight="1" x14ac:dyDescent="0.25">
      <c r="A54" s="26">
        <v>19</v>
      </c>
      <c r="B54" s="26"/>
      <c r="C54" s="26"/>
      <c r="D54" s="26" t="s">
        <v>74</v>
      </c>
      <c r="E54" s="26" t="s">
        <v>74</v>
      </c>
      <c r="F54" s="26" t="s">
        <v>74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/>
      <c r="P54" s="29"/>
      <c r="Q54" s="29">
        <v>0</v>
      </c>
      <c r="R54" s="29">
        <v>0</v>
      </c>
      <c r="S54" s="29">
        <v>0</v>
      </c>
      <c r="T54" s="29">
        <v>0</v>
      </c>
      <c r="U54" s="29"/>
      <c r="V54" s="29"/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30">
        <f t="shared" si="31"/>
        <v>0</v>
      </c>
      <c r="AD54" s="44">
        <v>0</v>
      </c>
      <c r="AE54" s="30">
        <f t="shared" si="32"/>
        <v>0</v>
      </c>
      <c r="AF54" s="32"/>
    </row>
    <row r="55" spans="1:35" ht="12.5" hidden="1" customHeight="1" x14ac:dyDescent="0.25">
      <c r="A55" s="26">
        <v>20</v>
      </c>
      <c r="B55" s="26"/>
      <c r="C55" s="26"/>
      <c r="D55" s="26" t="s">
        <v>74</v>
      </c>
      <c r="E55" s="26" t="s">
        <v>74</v>
      </c>
      <c r="F55" s="26" t="s">
        <v>74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/>
      <c r="P55" s="29"/>
      <c r="Q55" s="29">
        <v>0</v>
      </c>
      <c r="R55" s="29">
        <v>0</v>
      </c>
      <c r="S55" s="29">
        <v>0</v>
      </c>
      <c r="T55" s="29">
        <v>0</v>
      </c>
      <c r="U55" s="29"/>
      <c r="V55" s="29"/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30">
        <f t="shared" si="31"/>
        <v>0</v>
      </c>
      <c r="AD55" s="44">
        <v>0</v>
      </c>
      <c r="AE55" s="30">
        <f t="shared" si="32"/>
        <v>0</v>
      </c>
      <c r="AF55" s="32"/>
    </row>
    <row r="56" spans="1:35" ht="3.5" customHeight="1" x14ac:dyDescent="0.25">
      <c r="A56" s="26" t="s">
        <v>74</v>
      </c>
      <c r="B56" s="26"/>
      <c r="C56" s="26"/>
      <c r="D56" s="26"/>
      <c r="E56" s="26"/>
      <c r="F56" s="26"/>
      <c r="G56" s="28"/>
      <c r="H56" s="2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30"/>
      <c r="AD56" s="44"/>
      <c r="AE56" s="30"/>
      <c r="AF56" s="32"/>
      <c r="AH56" s="33">
        <f>COUNTA(G56,M56,O56,Q56,S56,W56,Y56)</f>
        <v>0</v>
      </c>
      <c r="AI56" s="33">
        <f>COUNTA(H56,N56,P56,R56,T56,X56,Z56)</f>
        <v>0</v>
      </c>
    </row>
    <row r="57" spans="1:35" ht="18.5" hidden="1" customHeight="1" x14ac:dyDescent="0.25">
      <c r="A57" s="26" t="s">
        <v>74</v>
      </c>
      <c r="B57" s="26"/>
      <c r="C57" s="26" t="s">
        <v>74</v>
      </c>
      <c r="D57" s="26" t="s">
        <v>74</v>
      </c>
      <c r="E57" s="26" t="s">
        <v>74</v>
      </c>
      <c r="F57" s="26" t="s">
        <v>74</v>
      </c>
      <c r="G57" s="28"/>
      <c r="H57" s="28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30"/>
      <c r="AD57" s="44"/>
      <c r="AE57" s="30"/>
      <c r="AF57" s="32"/>
      <c r="AH57" s="33">
        <f>COUNTA(G57,M57,O57,Q57,S57,W57,Y57)</f>
        <v>0</v>
      </c>
      <c r="AI57" s="33">
        <f>COUNTA(H57,N57,P57,R57,T57,X57,Z57)</f>
        <v>0</v>
      </c>
    </row>
    <row r="58" spans="1:35" ht="13" customHeight="1" x14ac:dyDescent="0.25">
      <c r="A58" s="62" t="s">
        <v>17</v>
      </c>
      <c r="B58" s="62"/>
      <c r="C58" s="63"/>
      <c r="D58" s="63"/>
      <c r="E58" s="63"/>
      <c r="F58" s="62"/>
      <c r="G58" s="39"/>
      <c r="H58" s="39"/>
      <c r="M58" s="39"/>
      <c r="N58" s="39"/>
    </row>
    <row r="59" spans="1:35" s="39" customFormat="1" ht="22" customHeight="1" x14ac:dyDescent="0.25">
      <c r="A59" s="78" t="str">
        <f>A$4</f>
        <v>CL</v>
      </c>
      <c r="B59" s="78"/>
      <c r="C59" s="64" t="str">
        <f t="shared" ref="C59:AE59" si="38">C$4</f>
        <v>EQUIPE</v>
      </c>
      <c r="D59" s="65" t="str">
        <f t="shared" si="38"/>
        <v>CARROS (Fab/Modelo/Ano)</v>
      </c>
      <c r="E59" s="65" t="str">
        <f t="shared" si="38"/>
        <v>PILOTO (S)</v>
      </c>
      <c r="F59" s="65" t="str">
        <f t="shared" si="38"/>
        <v>NAVEGADOR (ES)</v>
      </c>
      <c r="G59" s="66" t="str">
        <f t="shared" si="38"/>
        <v>MEIA NOITE</v>
      </c>
      <c r="H59" s="66" t="str">
        <f t="shared" si="38"/>
        <v>BÔNUS LARGADA</v>
      </c>
      <c r="I59" s="66" t="str">
        <f t="shared" si="38"/>
        <v>VINHEDOS</v>
      </c>
      <c r="J59" s="66" t="str">
        <f t="shared" si="38"/>
        <v>BÔNUS LARGADA</v>
      </c>
      <c r="K59" s="66" t="str">
        <f t="shared" si="38"/>
        <v>DA SERRA</v>
      </c>
      <c r="L59" s="66" t="str">
        <f t="shared" si="38"/>
        <v>BÔNUS LARGADA</v>
      </c>
      <c r="M59" s="66" t="str">
        <f t="shared" si="38"/>
        <v>NOVA PRATA</v>
      </c>
      <c r="N59" s="66" t="str">
        <f t="shared" si="38"/>
        <v>BÔNUS LARGADA</v>
      </c>
      <c r="O59" s="66" t="str">
        <f t="shared" si="38"/>
        <v>NOVA PRATA</v>
      </c>
      <c r="P59" s="66" t="str">
        <f t="shared" si="38"/>
        <v>BÔNUS LARGADA</v>
      </c>
      <c r="Q59" s="66" t="str">
        <f t="shared" si="38"/>
        <v>VINHEDOS</v>
      </c>
      <c r="R59" s="66" t="str">
        <f t="shared" si="38"/>
        <v>BÔNUS LARGADA</v>
      </c>
      <c r="S59" s="66" t="str">
        <f t="shared" si="38"/>
        <v>DA SERRA</v>
      </c>
      <c r="T59" s="66" t="str">
        <f t="shared" si="38"/>
        <v>BÔNUS LARGADA</v>
      </c>
      <c r="U59" s="66" t="str">
        <f t="shared" si="38"/>
        <v>NA PISTA</v>
      </c>
      <c r="V59" s="66" t="str">
        <f t="shared" si="38"/>
        <v>BÔNUS LARGADA</v>
      </c>
      <c r="W59" s="66" t="str">
        <f t="shared" si="38"/>
        <v>INTER 1</v>
      </c>
      <c r="X59" s="66" t="str">
        <f t="shared" si="38"/>
        <v>BÔNUS LARGADA</v>
      </c>
      <c r="Y59" s="66" t="str">
        <f t="shared" si="38"/>
        <v>INTER 2</v>
      </c>
      <c r="Z59" s="66" t="str">
        <f t="shared" si="38"/>
        <v>BÔNUS LARGADA</v>
      </c>
      <c r="AA59" s="66" t="str">
        <f t="shared" si="38"/>
        <v>CLASSICOS NA PISTA</v>
      </c>
      <c r="AB59" s="66" t="str">
        <f t="shared" si="38"/>
        <v>BÔNUS LARGADA</v>
      </c>
      <c r="AC59" s="66" t="str">
        <f t="shared" si="38"/>
        <v>SOMA</v>
      </c>
      <c r="AD59" s="66" t="str">
        <f t="shared" si="38"/>
        <v>N-2</v>
      </c>
      <c r="AE59" s="66" t="str">
        <f t="shared" si="38"/>
        <v>TOTAL</v>
      </c>
      <c r="AF59" s="51"/>
    </row>
    <row r="60" spans="1:35" ht="16" customHeight="1" x14ac:dyDescent="0.25">
      <c r="A60" s="26">
        <v>3</v>
      </c>
      <c r="B60" s="26"/>
      <c r="C60" s="84"/>
      <c r="D60" s="85" t="s">
        <v>75</v>
      </c>
      <c r="E60" s="85" t="s">
        <v>26</v>
      </c>
      <c r="F60" s="85" t="s">
        <v>109</v>
      </c>
      <c r="G60" s="29">
        <v>25</v>
      </c>
      <c r="H60" s="29">
        <v>5</v>
      </c>
      <c r="I60" s="29">
        <v>22</v>
      </c>
      <c r="J60" s="29">
        <v>5</v>
      </c>
      <c r="K60" s="29">
        <v>22</v>
      </c>
      <c r="L60" s="29">
        <v>5</v>
      </c>
      <c r="M60" s="29">
        <v>0</v>
      </c>
      <c r="N60" s="29">
        <v>0</v>
      </c>
      <c r="O60" s="29"/>
      <c r="P60" s="29"/>
      <c r="Q60" s="29">
        <v>0</v>
      </c>
      <c r="R60" s="29">
        <v>0</v>
      </c>
      <c r="S60" s="29">
        <v>0</v>
      </c>
      <c r="T60" s="29">
        <v>0</v>
      </c>
      <c r="U60" s="29"/>
      <c r="V60" s="29"/>
      <c r="W60" s="29">
        <v>16</v>
      </c>
      <c r="X60" s="29">
        <v>5</v>
      </c>
      <c r="Y60" s="29">
        <v>25</v>
      </c>
      <c r="Z60" s="29">
        <v>5</v>
      </c>
      <c r="AA60" s="29">
        <v>0</v>
      </c>
      <c r="AB60" s="29">
        <v>0</v>
      </c>
      <c r="AC60" s="30">
        <f t="shared" ref="AC60" si="39">SUM(G60:Z60)</f>
        <v>135</v>
      </c>
      <c r="AD60" s="31">
        <v>16</v>
      </c>
      <c r="AE60" s="30">
        <f>AC60-AD60</f>
        <v>119</v>
      </c>
      <c r="AF60" s="32"/>
      <c r="AH60" s="33">
        <f t="shared" ref="AH60" si="40">COUNTA(G60,M60,O60,Q60,S60,W60,Y60)</f>
        <v>6</v>
      </c>
      <c r="AI60" s="33">
        <f t="shared" ref="AI60" si="41">COUNTA(H60,N60,P60,R60,T60,X60,Z60)</f>
        <v>6</v>
      </c>
    </row>
    <row r="61" spans="1:35" ht="16" customHeight="1" x14ac:dyDescent="0.25">
      <c r="A61" s="26">
        <v>1</v>
      </c>
      <c r="B61" s="26"/>
      <c r="C61" s="84"/>
      <c r="D61" s="85" t="s">
        <v>110</v>
      </c>
      <c r="E61" s="85" t="s">
        <v>54</v>
      </c>
      <c r="F61" s="85" t="s">
        <v>111</v>
      </c>
      <c r="G61" s="29">
        <v>22</v>
      </c>
      <c r="H61" s="29">
        <v>5</v>
      </c>
      <c r="I61" s="29">
        <v>0</v>
      </c>
      <c r="J61" s="29">
        <v>5</v>
      </c>
      <c r="K61" s="29">
        <v>19</v>
      </c>
      <c r="L61" s="29">
        <v>5</v>
      </c>
      <c r="M61" s="29">
        <v>25</v>
      </c>
      <c r="N61" s="29">
        <v>5</v>
      </c>
      <c r="O61" s="29"/>
      <c r="P61" s="29"/>
      <c r="Q61" s="29">
        <v>0</v>
      </c>
      <c r="R61" s="29">
        <v>0</v>
      </c>
      <c r="S61" s="29">
        <v>0</v>
      </c>
      <c r="T61" s="29">
        <v>0</v>
      </c>
      <c r="U61" s="29"/>
      <c r="V61" s="29"/>
      <c r="W61" s="29">
        <v>25</v>
      </c>
      <c r="X61" s="29">
        <v>5</v>
      </c>
      <c r="Y61" s="29">
        <v>19</v>
      </c>
      <c r="Z61" s="29">
        <v>5</v>
      </c>
      <c r="AA61" s="29">
        <v>0</v>
      </c>
      <c r="AB61" s="29">
        <v>0</v>
      </c>
      <c r="AC61" s="30">
        <f t="shared" ref="AC61" si="42">SUM(G61:Z61)</f>
        <v>140</v>
      </c>
      <c r="AD61" s="31">
        <v>24</v>
      </c>
      <c r="AE61" s="30">
        <f t="shared" ref="AE61" si="43">AC61-AD61</f>
        <v>116</v>
      </c>
      <c r="AF61" s="32"/>
      <c r="AH61" s="33">
        <f t="shared" ref="AH61" si="44">COUNTA(G61,M61,O61,Q61,S61,W61,Y61)</f>
        <v>6</v>
      </c>
      <c r="AI61" s="33">
        <f t="shared" ref="AI61" si="45">COUNTA(H61,N61,P61,R61,T61,X61,Z61)</f>
        <v>6</v>
      </c>
    </row>
    <row r="62" spans="1:35" ht="16" customHeight="1" x14ac:dyDescent="0.25">
      <c r="A62" s="26">
        <v>2</v>
      </c>
      <c r="B62" s="26"/>
      <c r="C62" s="84"/>
      <c r="D62" s="85" t="s">
        <v>120</v>
      </c>
      <c r="E62" s="85" t="s">
        <v>80</v>
      </c>
      <c r="F62" s="85" t="s">
        <v>121</v>
      </c>
      <c r="G62" s="29">
        <v>7</v>
      </c>
      <c r="H62" s="29">
        <v>5</v>
      </c>
      <c r="I62" s="29">
        <v>25</v>
      </c>
      <c r="J62" s="29">
        <v>5</v>
      </c>
      <c r="K62" s="29">
        <v>25</v>
      </c>
      <c r="L62" s="29">
        <v>5</v>
      </c>
      <c r="M62" s="29">
        <v>19</v>
      </c>
      <c r="N62" s="29">
        <v>5</v>
      </c>
      <c r="O62" s="29"/>
      <c r="P62" s="29"/>
      <c r="Q62" s="29">
        <v>0</v>
      </c>
      <c r="R62" s="29">
        <v>0</v>
      </c>
      <c r="S62" s="29">
        <v>0</v>
      </c>
      <c r="T62" s="29">
        <v>0</v>
      </c>
      <c r="U62" s="29"/>
      <c r="V62" s="29"/>
      <c r="W62" s="29">
        <v>19</v>
      </c>
      <c r="X62" s="29">
        <v>5</v>
      </c>
      <c r="Y62" s="29">
        <v>13</v>
      </c>
      <c r="Z62" s="29">
        <v>5</v>
      </c>
      <c r="AA62" s="29">
        <v>0</v>
      </c>
      <c r="AB62" s="29">
        <v>0</v>
      </c>
      <c r="AC62" s="30">
        <f t="shared" ref="AC62" si="46">SUM(G62:Z62)</f>
        <v>138</v>
      </c>
      <c r="AD62" s="31">
        <v>25</v>
      </c>
      <c r="AE62" s="30">
        <f t="shared" ref="AE62" si="47">AC62-AD62</f>
        <v>113</v>
      </c>
      <c r="AH62" s="33">
        <f>COUNTA(G62,M62,O62,Q62,S62,W62,Y62)</f>
        <v>6</v>
      </c>
      <c r="AI62" s="33">
        <f>COUNTA(H62,N62,P62,R62,T62,X62,Z62)</f>
        <v>6</v>
      </c>
    </row>
    <row r="63" spans="1:35" ht="16" customHeight="1" x14ac:dyDescent="0.25">
      <c r="A63" s="26">
        <v>4</v>
      </c>
      <c r="B63" s="26"/>
      <c r="C63" s="27" t="s">
        <v>74</v>
      </c>
      <c r="D63" s="77" t="s">
        <v>112</v>
      </c>
      <c r="E63" s="26" t="s">
        <v>279</v>
      </c>
      <c r="F63" s="26" t="s">
        <v>113</v>
      </c>
      <c r="G63" s="29">
        <v>19</v>
      </c>
      <c r="H63" s="29">
        <v>5</v>
      </c>
      <c r="I63" s="29">
        <v>13</v>
      </c>
      <c r="J63" s="29">
        <v>5</v>
      </c>
      <c r="K63" s="29">
        <v>9</v>
      </c>
      <c r="L63" s="29">
        <v>5</v>
      </c>
      <c r="M63" s="29">
        <v>0</v>
      </c>
      <c r="N63" s="29">
        <v>0</v>
      </c>
      <c r="O63" s="29"/>
      <c r="P63" s="29"/>
      <c r="Q63" s="29">
        <v>0</v>
      </c>
      <c r="R63" s="29">
        <v>0</v>
      </c>
      <c r="S63" s="29">
        <v>0</v>
      </c>
      <c r="T63" s="29">
        <v>0</v>
      </c>
      <c r="U63" s="29"/>
      <c r="V63" s="29"/>
      <c r="W63" s="29">
        <v>13</v>
      </c>
      <c r="X63" s="29">
        <v>5</v>
      </c>
      <c r="Y63" s="29">
        <v>11</v>
      </c>
      <c r="Z63" s="29">
        <v>5</v>
      </c>
      <c r="AA63" s="29">
        <v>0</v>
      </c>
      <c r="AB63" s="29">
        <v>0</v>
      </c>
      <c r="AC63" s="30">
        <f t="shared" ref="AC63:AC66" si="48">SUM(G63:Z63)</f>
        <v>90</v>
      </c>
      <c r="AD63" s="31">
        <v>9</v>
      </c>
      <c r="AE63" s="30">
        <f t="shared" ref="AE63:AE66" si="49">AC63-AD63</f>
        <v>81</v>
      </c>
      <c r="AF63" s="32"/>
      <c r="AH63" s="33">
        <f t="shared" ref="AH63" si="50">COUNTA(G63,M63,O63,Q63,S63,W63,Y63)</f>
        <v>6</v>
      </c>
      <c r="AI63" s="33">
        <f t="shared" ref="AI63" si="51">COUNTA(H63,N63,P63,R63,T63,X63,Z63)</f>
        <v>6</v>
      </c>
    </row>
    <row r="64" spans="1:35" ht="16" customHeight="1" x14ac:dyDescent="0.25">
      <c r="A64" s="26">
        <v>5</v>
      </c>
      <c r="B64" s="26"/>
      <c r="C64" s="27"/>
      <c r="D64" s="26" t="s">
        <v>91</v>
      </c>
      <c r="E64" s="26" t="s">
        <v>89</v>
      </c>
      <c r="F64" s="26" t="s">
        <v>90</v>
      </c>
      <c r="G64" s="29">
        <v>6</v>
      </c>
      <c r="H64" s="29">
        <v>5</v>
      </c>
      <c r="I64" s="29">
        <v>0</v>
      </c>
      <c r="J64" s="29">
        <v>5</v>
      </c>
      <c r="K64" s="29">
        <v>0</v>
      </c>
      <c r="L64" s="29">
        <v>0</v>
      </c>
      <c r="M64" s="29">
        <v>9</v>
      </c>
      <c r="N64" s="29">
        <v>5</v>
      </c>
      <c r="O64" s="29"/>
      <c r="P64" s="29"/>
      <c r="Q64" s="29">
        <v>0</v>
      </c>
      <c r="R64" s="29">
        <v>0</v>
      </c>
      <c r="S64" s="29">
        <v>0</v>
      </c>
      <c r="T64" s="29">
        <v>0</v>
      </c>
      <c r="U64" s="29"/>
      <c r="V64" s="29"/>
      <c r="W64" s="29">
        <v>22</v>
      </c>
      <c r="X64" s="29">
        <v>5</v>
      </c>
      <c r="Y64" s="29">
        <v>16</v>
      </c>
      <c r="Z64" s="29">
        <v>5</v>
      </c>
      <c r="AA64" s="29">
        <v>0</v>
      </c>
      <c r="AB64" s="29">
        <v>0</v>
      </c>
      <c r="AC64" s="30">
        <f t="shared" si="48"/>
        <v>78</v>
      </c>
      <c r="AD64" s="31">
        <v>0</v>
      </c>
      <c r="AE64" s="30">
        <f t="shared" si="49"/>
        <v>78</v>
      </c>
    </row>
    <row r="65" spans="1:35" ht="16" customHeight="1" x14ac:dyDescent="0.25">
      <c r="A65" s="26">
        <v>6</v>
      </c>
      <c r="B65" s="26"/>
      <c r="C65" s="27"/>
      <c r="D65" s="77" t="s">
        <v>206</v>
      </c>
      <c r="E65" s="26" t="s">
        <v>207</v>
      </c>
      <c r="F65" s="26" t="s">
        <v>208</v>
      </c>
      <c r="G65" s="29">
        <v>0</v>
      </c>
      <c r="H65" s="29">
        <v>0</v>
      </c>
      <c r="I65" s="29">
        <v>16</v>
      </c>
      <c r="J65" s="29">
        <v>5</v>
      </c>
      <c r="K65" s="29">
        <v>0</v>
      </c>
      <c r="L65" s="29">
        <v>0</v>
      </c>
      <c r="M65" s="29">
        <v>0</v>
      </c>
      <c r="N65" s="29">
        <v>0</v>
      </c>
      <c r="O65" s="29"/>
      <c r="P65" s="29"/>
      <c r="Q65" s="29"/>
      <c r="R65" s="29"/>
      <c r="S65" s="29"/>
      <c r="T65" s="29"/>
      <c r="U65" s="29"/>
      <c r="V65" s="29"/>
      <c r="W65" s="29">
        <v>11</v>
      </c>
      <c r="X65" s="29">
        <v>5</v>
      </c>
      <c r="Y65" s="29">
        <v>22</v>
      </c>
      <c r="Z65" s="29">
        <v>5</v>
      </c>
      <c r="AA65" s="29">
        <v>0</v>
      </c>
      <c r="AB65" s="29">
        <v>0</v>
      </c>
      <c r="AC65" s="30">
        <f t="shared" si="48"/>
        <v>64</v>
      </c>
      <c r="AD65" s="31">
        <v>0</v>
      </c>
      <c r="AE65" s="30">
        <f t="shared" si="49"/>
        <v>64</v>
      </c>
      <c r="AF65" s="32"/>
    </row>
    <row r="66" spans="1:35" ht="16" customHeight="1" x14ac:dyDescent="0.25">
      <c r="A66" s="26">
        <v>7</v>
      </c>
      <c r="B66" s="26"/>
      <c r="C66" s="27"/>
      <c r="D66" s="26" t="s">
        <v>240</v>
      </c>
      <c r="E66" s="26" t="s">
        <v>215</v>
      </c>
      <c r="F66" s="26" t="s">
        <v>241</v>
      </c>
      <c r="G66" s="29">
        <v>0</v>
      </c>
      <c r="H66" s="29">
        <v>0</v>
      </c>
      <c r="I66" s="29">
        <v>7</v>
      </c>
      <c r="J66" s="29">
        <v>5</v>
      </c>
      <c r="K66" s="29">
        <v>13</v>
      </c>
      <c r="L66" s="29">
        <v>5</v>
      </c>
      <c r="M66" s="29">
        <v>16</v>
      </c>
      <c r="N66" s="29">
        <v>5</v>
      </c>
      <c r="O66" s="29"/>
      <c r="P66" s="29"/>
      <c r="Q66" s="29"/>
      <c r="R66" s="29"/>
      <c r="S66" s="29"/>
      <c r="T66" s="29"/>
      <c r="U66" s="29"/>
      <c r="V66" s="29"/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30">
        <f t="shared" si="48"/>
        <v>51</v>
      </c>
      <c r="AD66" s="31">
        <v>0</v>
      </c>
      <c r="AE66" s="30">
        <f t="shared" si="49"/>
        <v>51</v>
      </c>
    </row>
    <row r="67" spans="1:35" ht="16" customHeight="1" x14ac:dyDescent="0.25">
      <c r="A67" s="26">
        <v>8</v>
      </c>
      <c r="B67" s="26"/>
      <c r="C67" s="27"/>
      <c r="D67" s="26" t="s">
        <v>95</v>
      </c>
      <c r="E67" s="26" t="s">
        <v>118</v>
      </c>
      <c r="F67" s="26" t="s">
        <v>119</v>
      </c>
      <c r="G67" s="29">
        <v>9</v>
      </c>
      <c r="H67" s="29">
        <v>5</v>
      </c>
      <c r="I67" s="29">
        <v>0</v>
      </c>
      <c r="J67" s="29">
        <v>5</v>
      </c>
      <c r="K67" s="29">
        <v>16</v>
      </c>
      <c r="L67" s="29">
        <v>5</v>
      </c>
      <c r="M67" s="29">
        <v>0</v>
      </c>
      <c r="N67" s="29">
        <v>0</v>
      </c>
      <c r="O67" s="29"/>
      <c r="P67" s="29"/>
      <c r="Q67" s="29">
        <v>0</v>
      </c>
      <c r="R67" s="29">
        <v>0</v>
      </c>
      <c r="S67" s="29">
        <v>0</v>
      </c>
      <c r="T67" s="29">
        <v>0</v>
      </c>
      <c r="U67" s="29"/>
      <c r="V67" s="29"/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30">
        <f t="shared" ref="AC67:AC71" si="52">SUM(G67:Z67)</f>
        <v>40</v>
      </c>
      <c r="AD67" s="31">
        <v>0</v>
      </c>
      <c r="AE67" s="30">
        <f t="shared" ref="AE67:AE71" si="53">AC67-AD67</f>
        <v>40</v>
      </c>
    </row>
    <row r="68" spans="1:35" ht="16" customHeight="1" x14ac:dyDescent="0.25">
      <c r="A68" s="26">
        <v>9</v>
      </c>
      <c r="B68" s="26"/>
      <c r="C68" s="27"/>
      <c r="D68" s="26" t="s">
        <v>116</v>
      </c>
      <c r="E68" s="26" t="s">
        <v>73</v>
      </c>
      <c r="F68" s="26" t="s">
        <v>117</v>
      </c>
      <c r="G68" s="29">
        <v>13</v>
      </c>
      <c r="H68" s="29">
        <v>5</v>
      </c>
      <c r="I68" s="29">
        <v>0</v>
      </c>
      <c r="J68" s="29">
        <v>0</v>
      </c>
      <c r="K68" s="29">
        <v>11</v>
      </c>
      <c r="L68" s="29">
        <v>5</v>
      </c>
      <c r="M68" s="29">
        <v>0</v>
      </c>
      <c r="N68" s="29">
        <v>0</v>
      </c>
      <c r="O68" s="29"/>
      <c r="P68" s="29"/>
      <c r="Q68" s="29">
        <v>0</v>
      </c>
      <c r="R68" s="29">
        <v>0</v>
      </c>
      <c r="S68" s="29">
        <v>0</v>
      </c>
      <c r="T68" s="29">
        <v>0</v>
      </c>
      <c r="U68" s="29"/>
      <c r="V68" s="29"/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30">
        <f t="shared" si="52"/>
        <v>34</v>
      </c>
      <c r="AD68" s="31">
        <v>0</v>
      </c>
      <c r="AE68" s="30">
        <f t="shared" si="53"/>
        <v>34</v>
      </c>
      <c r="AH68" s="33">
        <f t="shared" ref="AH68" si="54">COUNTA(G68,M68,O68,Q68,S68,W68,Y68)</f>
        <v>6</v>
      </c>
      <c r="AI68" s="33">
        <f t="shared" ref="AI68" si="55">COUNTA(H68,N68,P68,R68,T68,X68,Z68)</f>
        <v>6</v>
      </c>
    </row>
    <row r="69" spans="1:35" ht="16" customHeight="1" x14ac:dyDescent="0.25">
      <c r="A69" s="26">
        <v>10</v>
      </c>
      <c r="B69" s="26"/>
      <c r="C69" s="27"/>
      <c r="D69" s="26" t="s">
        <v>116</v>
      </c>
      <c r="E69" s="26" t="s">
        <v>234</v>
      </c>
      <c r="F69" s="26" t="s">
        <v>94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/>
      <c r="P69" s="29"/>
      <c r="Q69" s="29"/>
      <c r="R69" s="29"/>
      <c r="S69" s="29"/>
      <c r="T69" s="29"/>
      <c r="U69" s="29"/>
      <c r="V69" s="29"/>
      <c r="W69" s="29">
        <v>9</v>
      </c>
      <c r="X69" s="29">
        <v>5</v>
      </c>
      <c r="Y69" s="29">
        <v>9</v>
      </c>
      <c r="Z69" s="29">
        <v>5</v>
      </c>
      <c r="AA69" s="29">
        <v>0</v>
      </c>
      <c r="AB69" s="29">
        <v>0</v>
      </c>
      <c r="AC69" s="30">
        <f t="shared" ref="AC69" si="56">SUM(G69:Z69)</f>
        <v>28</v>
      </c>
      <c r="AD69" s="31">
        <v>0</v>
      </c>
      <c r="AE69" s="30">
        <f t="shared" ref="AE69" si="57">AC69-AD69</f>
        <v>28</v>
      </c>
    </row>
    <row r="70" spans="1:35" ht="16" customHeight="1" x14ac:dyDescent="0.25">
      <c r="A70" s="26">
        <v>11</v>
      </c>
      <c r="B70" s="26"/>
      <c r="C70" s="27"/>
      <c r="D70" s="26" t="s">
        <v>254</v>
      </c>
      <c r="E70" s="26" t="s">
        <v>255</v>
      </c>
      <c r="F70" s="26" t="s">
        <v>256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22</v>
      </c>
      <c r="N70" s="29">
        <v>5</v>
      </c>
      <c r="O70" s="29"/>
      <c r="P70" s="29"/>
      <c r="Q70" s="29"/>
      <c r="R70" s="29"/>
      <c r="S70" s="29"/>
      <c r="T70" s="29"/>
      <c r="U70" s="29"/>
      <c r="V70" s="29"/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30">
        <f t="shared" ref="AC70" si="58">SUM(G70:Z70)</f>
        <v>27</v>
      </c>
      <c r="AD70" s="31">
        <v>0</v>
      </c>
      <c r="AE70" s="30">
        <f t="shared" ref="AE70" si="59">AC70-AD70</f>
        <v>27</v>
      </c>
    </row>
    <row r="71" spans="1:35" ht="16" customHeight="1" x14ac:dyDescent="0.25">
      <c r="A71" s="26">
        <v>12</v>
      </c>
      <c r="B71" s="26"/>
      <c r="C71" s="27"/>
      <c r="D71" s="26" t="s">
        <v>75</v>
      </c>
      <c r="E71" s="26" t="s">
        <v>61</v>
      </c>
      <c r="F71" s="26" t="s">
        <v>62</v>
      </c>
      <c r="G71" s="29">
        <v>11</v>
      </c>
      <c r="H71" s="29">
        <v>5</v>
      </c>
      <c r="I71" s="29">
        <v>6</v>
      </c>
      <c r="J71" s="29">
        <v>5</v>
      </c>
      <c r="K71" s="29">
        <v>0</v>
      </c>
      <c r="L71" s="29">
        <v>0</v>
      </c>
      <c r="M71" s="29">
        <v>0</v>
      </c>
      <c r="N71" s="29">
        <v>0</v>
      </c>
      <c r="O71" s="29"/>
      <c r="P71" s="29"/>
      <c r="Q71" s="29">
        <v>0</v>
      </c>
      <c r="R71" s="29">
        <v>0</v>
      </c>
      <c r="S71" s="29">
        <v>0</v>
      </c>
      <c r="T71" s="29">
        <v>0</v>
      </c>
      <c r="U71" s="29"/>
      <c r="V71" s="29"/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30">
        <f t="shared" si="52"/>
        <v>27</v>
      </c>
      <c r="AD71" s="31">
        <v>0</v>
      </c>
      <c r="AE71" s="30">
        <f t="shared" si="53"/>
        <v>27</v>
      </c>
      <c r="AH71" s="33">
        <f t="shared" ref="AH71" si="60">COUNTA(G71,M71,O71,Q71,S71,W71,Y71)</f>
        <v>6</v>
      </c>
      <c r="AI71" s="33">
        <f t="shared" ref="AI71" si="61">COUNTA(H71,N71,P71,R71,T71,X71,Z71)</f>
        <v>6</v>
      </c>
    </row>
    <row r="72" spans="1:35" ht="16" customHeight="1" x14ac:dyDescent="0.25">
      <c r="A72" s="26">
        <v>13</v>
      </c>
      <c r="B72" s="26"/>
      <c r="C72" s="27"/>
      <c r="D72" s="26" t="s">
        <v>203</v>
      </c>
      <c r="E72" s="26" t="s">
        <v>204</v>
      </c>
      <c r="F72" s="26" t="s">
        <v>205</v>
      </c>
      <c r="G72" s="29">
        <v>0</v>
      </c>
      <c r="H72" s="29">
        <v>0</v>
      </c>
      <c r="I72" s="29">
        <v>19</v>
      </c>
      <c r="J72" s="29">
        <v>5</v>
      </c>
      <c r="K72" s="29">
        <v>0</v>
      </c>
      <c r="L72" s="29">
        <v>0</v>
      </c>
      <c r="M72" s="29">
        <v>0</v>
      </c>
      <c r="N72" s="29">
        <v>0</v>
      </c>
      <c r="O72" s="29"/>
      <c r="P72" s="29"/>
      <c r="Q72" s="29"/>
      <c r="R72" s="29"/>
      <c r="S72" s="29"/>
      <c r="T72" s="29"/>
      <c r="U72" s="29"/>
      <c r="V72" s="29"/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30">
        <f t="shared" ref="AC72" si="62">SUM(G72:Z72)</f>
        <v>24</v>
      </c>
      <c r="AD72" s="31">
        <v>0</v>
      </c>
      <c r="AE72" s="30">
        <f t="shared" ref="AE72" si="63">AC72-AD72</f>
        <v>24</v>
      </c>
      <c r="AF72" s="32"/>
    </row>
    <row r="73" spans="1:35" ht="16" customHeight="1" x14ac:dyDescent="0.25">
      <c r="A73" s="26">
        <v>14</v>
      </c>
      <c r="B73" s="26"/>
      <c r="C73" s="27"/>
      <c r="D73" s="26" t="s">
        <v>203</v>
      </c>
      <c r="E73" s="26" t="s">
        <v>280</v>
      </c>
      <c r="F73" s="26" t="s">
        <v>281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/>
      <c r="P73" s="29"/>
      <c r="Q73" s="29"/>
      <c r="R73" s="29"/>
      <c r="S73" s="29"/>
      <c r="T73" s="29"/>
      <c r="U73" s="29"/>
      <c r="V73" s="29"/>
      <c r="W73" s="29">
        <v>7</v>
      </c>
      <c r="X73" s="29">
        <v>5</v>
      </c>
      <c r="Y73" s="29">
        <v>7</v>
      </c>
      <c r="Z73" s="29">
        <v>5</v>
      </c>
      <c r="AA73" s="29">
        <v>0</v>
      </c>
      <c r="AB73" s="29">
        <v>0</v>
      </c>
      <c r="AC73" s="30">
        <f t="shared" ref="AC73" si="64">SUM(G73:Z73)</f>
        <v>24</v>
      </c>
      <c r="AD73" s="31">
        <v>0</v>
      </c>
      <c r="AE73" s="30">
        <f t="shared" ref="AE73" si="65">AC73-AD73</f>
        <v>24</v>
      </c>
      <c r="AF73" s="32"/>
    </row>
    <row r="74" spans="1:35" ht="16" customHeight="1" x14ac:dyDescent="0.25">
      <c r="A74" s="26">
        <v>15</v>
      </c>
      <c r="B74" s="26"/>
      <c r="C74" s="26" t="s">
        <v>74</v>
      </c>
      <c r="D74" s="26" t="s">
        <v>114</v>
      </c>
      <c r="E74" s="26" t="s">
        <v>115</v>
      </c>
      <c r="F74" s="26" t="s">
        <v>52</v>
      </c>
      <c r="G74" s="29">
        <v>16</v>
      </c>
      <c r="H74" s="29">
        <v>5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/>
      <c r="P74" s="29"/>
      <c r="Q74" s="29">
        <v>0</v>
      </c>
      <c r="R74" s="29">
        <v>0</v>
      </c>
      <c r="S74" s="29">
        <v>0</v>
      </c>
      <c r="T74" s="29">
        <v>0</v>
      </c>
      <c r="U74" s="29"/>
      <c r="V74" s="29"/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30">
        <f t="shared" ref="AC74:AC101" si="66">SUM(G74:Z74)</f>
        <v>21</v>
      </c>
      <c r="AD74" s="31">
        <v>0</v>
      </c>
      <c r="AE74" s="30">
        <f t="shared" ref="AE74:AE101" si="67">AC74-AD74</f>
        <v>21</v>
      </c>
      <c r="AH74" s="33">
        <f t="shared" ref="AH74:AI74" si="68">COUNTA(G74,M74,O74,Q74,S74,W74,Y74)</f>
        <v>6</v>
      </c>
      <c r="AI74" s="33">
        <f t="shared" si="68"/>
        <v>6</v>
      </c>
    </row>
    <row r="75" spans="1:35" ht="16" customHeight="1" x14ac:dyDescent="0.25">
      <c r="A75" s="26">
        <v>16</v>
      </c>
      <c r="B75" s="26"/>
      <c r="C75" s="26"/>
      <c r="D75" s="26" t="s">
        <v>282</v>
      </c>
      <c r="E75" s="26" t="s">
        <v>283</v>
      </c>
      <c r="F75" s="26" t="s">
        <v>284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/>
      <c r="P75" s="29"/>
      <c r="Q75" s="29"/>
      <c r="R75" s="29"/>
      <c r="S75" s="29"/>
      <c r="T75" s="29"/>
      <c r="U75" s="29"/>
      <c r="V75" s="29"/>
      <c r="W75" s="29">
        <v>6</v>
      </c>
      <c r="X75" s="29">
        <v>5</v>
      </c>
      <c r="Y75" s="29">
        <v>6</v>
      </c>
      <c r="Z75" s="29">
        <v>5</v>
      </c>
      <c r="AA75" s="29">
        <v>0</v>
      </c>
      <c r="AB75" s="29">
        <v>0</v>
      </c>
      <c r="AC75" s="30">
        <f t="shared" ref="AC75" si="69">SUM(G75:Z75)</f>
        <v>22</v>
      </c>
      <c r="AD75" s="31">
        <v>0</v>
      </c>
      <c r="AE75" s="30">
        <f t="shared" ref="AE75" si="70">AC75-AD75</f>
        <v>22</v>
      </c>
    </row>
    <row r="76" spans="1:35" ht="16" customHeight="1" x14ac:dyDescent="0.25">
      <c r="A76" s="26">
        <v>17</v>
      </c>
      <c r="B76" s="26"/>
      <c r="C76" s="26"/>
      <c r="D76" s="26" t="s">
        <v>257</v>
      </c>
      <c r="E76" s="26" t="s">
        <v>258</v>
      </c>
      <c r="F76" s="26" t="s">
        <v>259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13</v>
      </c>
      <c r="N76" s="29">
        <v>5</v>
      </c>
      <c r="O76" s="29"/>
      <c r="P76" s="29"/>
      <c r="Q76" s="29"/>
      <c r="R76" s="29"/>
      <c r="S76" s="29"/>
      <c r="T76" s="29"/>
      <c r="U76" s="29"/>
      <c r="V76" s="29"/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30">
        <f t="shared" ref="AC76" si="71">SUM(G76:Z76)</f>
        <v>18</v>
      </c>
      <c r="AD76" s="31">
        <v>0</v>
      </c>
      <c r="AE76" s="30">
        <f t="shared" ref="AE76" si="72">AC76-AD76</f>
        <v>18</v>
      </c>
    </row>
    <row r="77" spans="1:35" ht="16" customHeight="1" x14ac:dyDescent="0.25">
      <c r="A77" s="26">
        <v>18</v>
      </c>
      <c r="B77" s="26"/>
      <c r="C77" s="27"/>
      <c r="D77" s="26" t="s">
        <v>209</v>
      </c>
      <c r="E77" s="26" t="s">
        <v>210</v>
      </c>
      <c r="F77" s="26" t="s">
        <v>211</v>
      </c>
      <c r="G77" s="29">
        <v>0</v>
      </c>
      <c r="H77" s="29">
        <v>0</v>
      </c>
      <c r="I77" s="29">
        <v>11</v>
      </c>
      <c r="J77" s="29">
        <v>5</v>
      </c>
      <c r="K77" s="29">
        <v>0</v>
      </c>
      <c r="L77" s="29">
        <v>0</v>
      </c>
      <c r="M77" s="29">
        <v>0</v>
      </c>
      <c r="N77" s="29">
        <v>0</v>
      </c>
      <c r="O77" s="29"/>
      <c r="P77" s="29"/>
      <c r="Q77" s="29"/>
      <c r="R77" s="29"/>
      <c r="S77" s="29"/>
      <c r="T77" s="29"/>
      <c r="U77" s="29"/>
      <c r="V77" s="29"/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30">
        <f t="shared" ref="AC77" si="73">SUM(G77:Z77)</f>
        <v>16</v>
      </c>
      <c r="AD77" s="31">
        <v>0</v>
      </c>
      <c r="AE77" s="30">
        <f t="shared" ref="AE77" si="74">AC77-AD77</f>
        <v>16</v>
      </c>
    </row>
    <row r="78" spans="1:35" ht="16" customHeight="1" x14ac:dyDescent="0.25">
      <c r="A78" s="26">
        <v>19</v>
      </c>
      <c r="B78" s="26"/>
      <c r="C78" s="27"/>
      <c r="D78" s="26" t="s">
        <v>260</v>
      </c>
      <c r="E78" s="26" t="s">
        <v>261</v>
      </c>
      <c r="F78" s="26" t="s">
        <v>262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11</v>
      </c>
      <c r="N78" s="29">
        <v>5</v>
      </c>
      <c r="O78" s="29"/>
      <c r="P78" s="29"/>
      <c r="Q78" s="29"/>
      <c r="R78" s="29"/>
      <c r="S78" s="29"/>
      <c r="T78" s="29"/>
      <c r="U78" s="29"/>
      <c r="V78" s="29"/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30">
        <f t="shared" ref="AC78" si="75">SUM(G78:Z78)</f>
        <v>16</v>
      </c>
      <c r="AD78" s="31">
        <v>0</v>
      </c>
      <c r="AE78" s="30">
        <f t="shared" ref="AE78" si="76">AC78-AD78</f>
        <v>16</v>
      </c>
    </row>
    <row r="79" spans="1:35" ht="16" customHeight="1" x14ac:dyDescent="0.25">
      <c r="A79" s="26">
        <v>20</v>
      </c>
      <c r="B79" s="26"/>
      <c r="C79" s="27"/>
      <c r="D79" s="26" t="s">
        <v>212</v>
      </c>
      <c r="E79" s="26" t="s">
        <v>213</v>
      </c>
      <c r="F79" s="26" t="s">
        <v>214</v>
      </c>
      <c r="G79" s="29">
        <v>0</v>
      </c>
      <c r="H79" s="29">
        <v>0</v>
      </c>
      <c r="I79" s="29">
        <v>9</v>
      </c>
      <c r="J79" s="29">
        <v>5</v>
      </c>
      <c r="K79" s="29">
        <v>0</v>
      </c>
      <c r="L79" s="29">
        <v>0</v>
      </c>
      <c r="M79" s="29">
        <v>0</v>
      </c>
      <c r="N79" s="29">
        <v>0</v>
      </c>
      <c r="O79" s="29"/>
      <c r="P79" s="29"/>
      <c r="Q79" s="29"/>
      <c r="R79" s="29"/>
      <c r="S79" s="29"/>
      <c r="T79" s="29"/>
      <c r="U79" s="29"/>
      <c r="V79" s="29"/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30">
        <f t="shared" ref="AC79:AC82" si="77">SUM(G79:Z79)</f>
        <v>14</v>
      </c>
      <c r="AD79" s="31">
        <v>0</v>
      </c>
      <c r="AE79" s="30">
        <f t="shared" ref="AE79:AE82" si="78">AC79-AD79</f>
        <v>14</v>
      </c>
    </row>
    <row r="80" spans="1:35" ht="17" customHeight="1" x14ac:dyDescent="0.25">
      <c r="A80" s="26">
        <v>21</v>
      </c>
      <c r="B80" s="26"/>
      <c r="C80" s="27"/>
      <c r="D80" s="26" t="s">
        <v>242</v>
      </c>
      <c r="E80" s="26" t="s">
        <v>243</v>
      </c>
      <c r="F80" s="26" t="s">
        <v>27</v>
      </c>
      <c r="G80" s="29">
        <v>0</v>
      </c>
      <c r="H80" s="29">
        <v>0</v>
      </c>
      <c r="I80" s="29">
        <v>0</v>
      </c>
      <c r="J80" s="29">
        <v>0</v>
      </c>
      <c r="K80" s="29">
        <v>7</v>
      </c>
      <c r="L80" s="29">
        <v>5</v>
      </c>
      <c r="M80" s="29">
        <v>0</v>
      </c>
      <c r="N80" s="29">
        <v>0</v>
      </c>
      <c r="O80" s="29"/>
      <c r="P80" s="29"/>
      <c r="Q80" s="29">
        <v>0</v>
      </c>
      <c r="R80" s="29">
        <v>0</v>
      </c>
      <c r="S80" s="29">
        <v>0</v>
      </c>
      <c r="T80" s="29">
        <v>0</v>
      </c>
      <c r="U80" s="29"/>
      <c r="V80" s="29"/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30">
        <f t="shared" si="77"/>
        <v>12</v>
      </c>
      <c r="AD80" s="31">
        <v>0</v>
      </c>
      <c r="AE80" s="30">
        <f t="shared" si="78"/>
        <v>12</v>
      </c>
    </row>
    <row r="81" spans="1:35" ht="17" customHeight="1" x14ac:dyDescent="0.25">
      <c r="A81" s="26">
        <v>22</v>
      </c>
      <c r="B81" s="26"/>
      <c r="C81" s="27"/>
      <c r="D81" s="26" t="s">
        <v>263</v>
      </c>
      <c r="E81" s="26" t="s">
        <v>264</v>
      </c>
      <c r="F81" s="26" t="s">
        <v>265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7</v>
      </c>
      <c r="N81" s="29">
        <v>5</v>
      </c>
      <c r="O81" s="29"/>
      <c r="P81" s="29"/>
      <c r="Q81" s="29"/>
      <c r="R81" s="29"/>
      <c r="S81" s="29"/>
      <c r="T81" s="29"/>
      <c r="U81" s="29"/>
      <c r="V81" s="29"/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30">
        <f t="shared" ref="AC81" si="79">SUM(G81:Z81)</f>
        <v>12</v>
      </c>
      <c r="AD81" s="31">
        <v>0</v>
      </c>
      <c r="AE81" s="30">
        <f t="shared" ref="AE81" si="80">AC81-AD81</f>
        <v>12</v>
      </c>
    </row>
    <row r="82" spans="1:35" ht="14.5" customHeight="1" x14ac:dyDescent="0.25">
      <c r="A82" s="26">
        <v>23</v>
      </c>
      <c r="B82" s="26"/>
      <c r="C82" s="27"/>
      <c r="D82" s="26" t="s">
        <v>244</v>
      </c>
      <c r="E82" s="26" t="s">
        <v>245</v>
      </c>
      <c r="F82" s="26" t="s">
        <v>246</v>
      </c>
      <c r="G82" s="29">
        <v>0</v>
      </c>
      <c r="H82" s="29">
        <v>0</v>
      </c>
      <c r="I82" s="29">
        <v>0</v>
      </c>
      <c r="J82" s="29">
        <v>0</v>
      </c>
      <c r="K82" s="29">
        <v>6</v>
      </c>
      <c r="L82" s="29">
        <v>5</v>
      </c>
      <c r="M82" s="29">
        <v>0</v>
      </c>
      <c r="N82" s="29">
        <v>0</v>
      </c>
      <c r="O82" s="29"/>
      <c r="P82" s="29"/>
      <c r="Q82" s="29">
        <v>0</v>
      </c>
      <c r="R82" s="29">
        <v>0</v>
      </c>
      <c r="S82" s="29">
        <v>0</v>
      </c>
      <c r="T82" s="29">
        <v>0</v>
      </c>
      <c r="U82" s="29"/>
      <c r="V82" s="29"/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30">
        <f t="shared" si="77"/>
        <v>11</v>
      </c>
      <c r="AD82" s="31">
        <v>0</v>
      </c>
      <c r="AE82" s="30">
        <f t="shared" si="78"/>
        <v>11</v>
      </c>
      <c r="AH82" s="33">
        <f>COUNTA(G82,M82,O82,Q82,S82,W82,Y82)</f>
        <v>6</v>
      </c>
      <c r="AI82" s="33">
        <f>COUNTA(H82,N82,P82,R82,T82,X82,Z82)</f>
        <v>6</v>
      </c>
    </row>
    <row r="83" spans="1:35" ht="15" customHeight="1" x14ac:dyDescent="0.25">
      <c r="A83" s="26">
        <v>24</v>
      </c>
      <c r="B83" s="26"/>
      <c r="C83" s="26" t="s">
        <v>74</v>
      </c>
      <c r="D83" s="26" t="s">
        <v>122</v>
      </c>
      <c r="E83" s="26" t="s">
        <v>123</v>
      </c>
      <c r="F83" s="26" t="s">
        <v>124</v>
      </c>
      <c r="G83" s="29">
        <v>5</v>
      </c>
      <c r="H83" s="29">
        <v>5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/>
      <c r="P83" s="29"/>
      <c r="Q83" s="29">
        <v>0</v>
      </c>
      <c r="R83" s="29">
        <v>0</v>
      </c>
      <c r="S83" s="29">
        <v>0</v>
      </c>
      <c r="T83" s="29">
        <v>0</v>
      </c>
      <c r="U83" s="29"/>
      <c r="V83" s="29"/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30">
        <f t="shared" si="66"/>
        <v>10</v>
      </c>
      <c r="AD83" s="31">
        <v>0</v>
      </c>
      <c r="AE83" s="30">
        <f t="shared" si="67"/>
        <v>10</v>
      </c>
      <c r="AF83" s="32"/>
      <c r="AH83" s="33">
        <f>COUNTA(G83,M83,O83,Q83,S83,W83,Y83)</f>
        <v>6</v>
      </c>
      <c r="AI83" s="33">
        <f>COUNTA(H83,N83,P83,R83,T83,X83,Z83)</f>
        <v>6</v>
      </c>
    </row>
    <row r="84" spans="1:35" ht="16" customHeight="1" x14ac:dyDescent="0.25">
      <c r="A84" s="26">
        <v>25</v>
      </c>
      <c r="B84" s="26"/>
      <c r="C84" s="27"/>
      <c r="D84" s="26" t="s">
        <v>128</v>
      </c>
      <c r="E84" s="26" t="s">
        <v>53</v>
      </c>
      <c r="F84" s="26" t="s">
        <v>129</v>
      </c>
      <c r="G84" s="29">
        <v>0</v>
      </c>
      <c r="H84" s="29">
        <v>5</v>
      </c>
      <c r="I84" s="29">
        <v>0</v>
      </c>
      <c r="J84" s="29">
        <v>5</v>
      </c>
      <c r="K84" s="29">
        <v>0</v>
      </c>
      <c r="L84" s="29">
        <v>0</v>
      </c>
      <c r="M84" s="29">
        <v>0</v>
      </c>
      <c r="N84" s="29">
        <v>0</v>
      </c>
      <c r="O84" s="29"/>
      <c r="P84" s="29"/>
      <c r="Q84" s="29">
        <v>0</v>
      </c>
      <c r="R84" s="29">
        <v>0</v>
      </c>
      <c r="S84" s="29">
        <v>0</v>
      </c>
      <c r="T84" s="29">
        <v>0</v>
      </c>
      <c r="U84" s="29"/>
      <c r="V84" s="29"/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30">
        <f t="shared" ref="AC84:AC87" si="81">SUM(G84:Z84)</f>
        <v>10</v>
      </c>
      <c r="AD84" s="31">
        <v>0</v>
      </c>
      <c r="AE84" s="30">
        <f t="shared" ref="AE84:AE87" si="82">AC84-AD84</f>
        <v>10</v>
      </c>
    </row>
    <row r="85" spans="1:35" ht="15" customHeight="1" x14ac:dyDescent="0.25">
      <c r="A85" s="26">
        <v>26</v>
      </c>
      <c r="B85" s="26"/>
      <c r="C85" s="26"/>
      <c r="D85" s="26" t="s">
        <v>216</v>
      </c>
      <c r="E85" s="26" t="s">
        <v>217</v>
      </c>
      <c r="F85" s="26" t="s">
        <v>218</v>
      </c>
      <c r="G85" s="29">
        <v>0</v>
      </c>
      <c r="H85" s="29">
        <v>0</v>
      </c>
      <c r="I85" s="29">
        <v>5</v>
      </c>
      <c r="J85" s="29">
        <v>5</v>
      </c>
      <c r="K85" s="29">
        <v>0</v>
      </c>
      <c r="L85" s="29">
        <v>0</v>
      </c>
      <c r="M85" s="29">
        <v>0</v>
      </c>
      <c r="N85" s="29">
        <v>0</v>
      </c>
      <c r="O85" s="29"/>
      <c r="P85" s="29"/>
      <c r="Q85" s="29"/>
      <c r="R85" s="29"/>
      <c r="S85" s="29"/>
      <c r="T85" s="29"/>
      <c r="U85" s="29"/>
      <c r="V85" s="29"/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30">
        <f t="shared" si="81"/>
        <v>10</v>
      </c>
      <c r="AD85" s="31">
        <v>0</v>
      </c>
      <c r="AE85" s="30">
        <f t="shared" si="82"/>
        <v>10</v>
      </c>
      <c r="AF85" s="32"/>
    </row>
    <row r="86" spans="1:35" ht="16.5" customHeight="1" x14ac:dyDescent="0.25">
      <c r="A86" s="26">
        <v>27</v>
      </c>
      <c r="B86" s="26"/>
      <c r="C86" s="27"/>
      <c r="D86" s="26" t="s">
        <v>247</v>
      </c>
      <c r="E86" s="26" t="s">
        <v>248</v>
      </c>
      <c r="F86" s="26" t="s">
        <v>249</v>
      </c>
      <c r="G86" s="29">
        <v>0</v>
      </c>
      <c r="H86" s="29">
        <v>0</v>
      </c>
      <c r="I86" s="29">
        <v>0</v>
      </c>
      <c r="J86" s="29">
        <v>0</v>
      </c>
      <c r="K86" s="29">
        <v>5</v>
      </c>
      <c r="L86" s="29">
        <v>5</v>
      </c>
      <c r="M86" s="29">
        <v>0</v>
      </c>
      <c r="N86" s="29">
        <v>0</v>
      </c>
      <c r="O86" s="29"/>
      <c r="P86" s="29"/>
      <c r="Q86" s="29">
        <v>0</v>
      </c>
      <c r="R86" s="29">
        <v>0</v>
      </c>
      <c r="S86" s="29">
        <v>0</v>
      </c>
      <c r="T86" s="29">
        <v>0</v>
      </c>
      <c r="U86" s="29"/>
      <c r="V86" s="29"/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30">
        <f t="shared" si="81"/>
        <v>10</v>
      </c>
      <c r="AD86" s="31">
        <v>0</v>
      </c>
      <c r="AE86" s="30">
        <f t="shared" si="82"/>
        <v>10</v>
      </c>
      <c r="AH86" s="33">
        <f t="shared" ref="AH86:AI89" si="83">COUNTA(G86,M86,O86,Q86,S86,W86,Y86)</f>
        <v>6</v>
      </c>
      <c r="AI86" s="33">
        <f t="shared" si="83"/>
        <v>6</v>
      </c>
    </row>
    <row r="87" spans="1:35" ht="16" customHeight="1" x14ac:dyDescent="0.25">
      <c r="A87" s="26">
        <v>28</v>
      </c>
      <c r="B87" s="26"/>
      <c r="C87" s="27"/>
      <c r="D87" s="26" t="s">
        <v>132</v>
      </c>
      <c r="E87" s="26" t="s">
        <v>93</v>
      </c>
      <c r="F87" s="26" t="s">
        <v>92</v>
      </c>
      <c r="G87" s="29">
        <v>0</v>
      </c>
      <c r="H87" s="29">
        <v>5</v>
      </c>
      <c r="I87" s="29">
        <v>0</v>
      </c>
      <c r="J87" s="29">
        <v>5</v>
      </c>
      <c r="K87" s="29">
        <v>0</v>
      </c>
      <c r="L87" s="29">
        <v>0</v>
      </c>
      <c r="M87" s="29">
        <v>0</v>
      </c>
      <c r="N87" s="29">
        <v>0</v>
      </c>
      <c r="O87" s="29"/>
      <c r="P87" s="29"/>
      <c r="Q87" s="29">
        <v>0</v>
      </c>
      <c r="R87" s="29">
        <v>0</v>
      </c>
      <c r="S87" s="29">
        <v>0</v>
      </c>
      <c r="T87" s="29">
        <v>0</v>
      </c>
      <c r="U87" s="29"/>
      <c r="V87" s="29"/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0</v>
      </c>
      <c r="AC87" s="30">
        <f t="shared" si="81"/>
        <v>10</v>
      </c>
      <c r="AD87" s="31">
        <v>0</v>
      </c>
      <c r="AE87" s="30">
        <f t="shared" si="82"/>
        <v>10</v>
      </c>
      <c r="AH87" s="33">
        <f t="shared" si="83"/>
        <v>6</v>
      </c>
      <c r="AI87" s="33">
        <f t="shared" si="83"/>
        <v>6</v>
      </c>
    </row>
    <row r="88" spans="1:35" ht="16" customHeight="1" x14ac:dyDescent="0.25">
      <c r="A88" s="26">
        <v>29</v>
      </c>
      <c r="B88" s="26"/>
      <c r="C88" s="27"/>
      <c r="D88" s="26" t="s">
        <v>125</v>
      </c>
      <c r="E88" s="26" t="s">
        <v>126</v>
      </c>
      <c r="F88" s="26" t="s">
        <v>127</v>
      </c>
      <c r="G88" s="29">
        <v>0</v>
      </c>
      <c r="H88" s="29">
        <v>5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/>
      <c r="P88" s="29"/>
      <c r="Q88" s="29">
        <v>0</v>
      </c>
      <c r="R88" s="29">
        <v>0</v>
      </c>
      <c r="S88" s="29">
        <v>0</v>
      </c>
      <c r="T88" s="29">
        <v>0</v>
      </c>
      <c r="U88" s="29"/>
      <c r="V88" s="29"/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30">
        <f t="shared" si="66"/>
        <v>5</v>
      </c>
      <c r="AD88" s="31">
        <v>0</v>
      </c>
      <c r="AE88" s="30">
        <f t="shared" si="67"/>
        <v>5</v>
      </c>
      <c r="AH88" s="33">
        <f t="shared" si="83"/>
        <v>6</v>
      </c>
      <c r="AI88" s="33">
        <f t="shared" si="83"/>
        <v>6</v>
      </c>
    </row>
    <row r="89" spans="1:35" ht="16" customHeight="1" x14ac:dyDescent="0.25">
      <c r="A89" s="26">
        <v>30</v>
      </c>
      <c r="B89" s="26" t="s">
        <v>74</v>
      </c>
      <c r="C89" s="27"/>
      <c r="D89" s="26" t="s">
        <v>122</v>
      </c>
      <c r="E89" s="26" t="s">
        <v>130</v>
      </c>
      <c r="F89" s="26" t="s">
        <v>131</v>
      </c>
      <c r="G89" s="29">
        <v>0</v>
      </c>
      <c r="H89" s="29">
        <v>5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/>
      <c r="P89" s="29"/>
      <c r="Q89" s="29">
        <v>0</v>
      </c>
      <c r="R89" s="29">
        <v>0</v>
      </c>
      <c r="S89" s="29">
        <v>0</v>
      </c>
      <c r="T89" s="29">
        <v>0</v>
      </c>
      <c r="U89" s="29"/>
      <c r="V89" s="29"/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30">
        <f t="shared" si="66"/>
        <v>5</v>
      </c>
      <c r="AD89" s="31">
        <v>0</v>
      </c>
      <c r="AE89" s="30">
        <f t="shared" si="67"/>
        <v>5</v>
      </c>
      <c r="AH89" s="33">
        <f t="shared" si="83"/>
        <v>6</v>
      </c>
      <c r="AI89" s="33">
        <f t="shared" si="83"/>
        <v>6</v>
      </c>
    </row>
    <row r="90" spans="1:35" ht="6" customHeight="1" x14ac:dyDescent="0.25">
      <c r="A90" s="26">
        <v>18</v>
      </c>
      <c r="B90" s="26"/>
      <c r="C90" s="27"/>
      <c r="D90" s="26" t="s">
        <v>74</v>
      </c>
      <c r="E90" s="26" t="s">
        <v>74</v>
      </c>
      <c r="F90" s="26" t="s">
        <v>74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/>
      <c r="P90" s="29"/>
      <c r="Q90" s="29">
        <v>0</v>
      </c>
      <c r="R90" s="29">
        <v>0</v>
      </c>
      <c r="S90" s="29">
        <v>0</v>
      </c>
      <c r="T90" s="29">
        <v>0</v>
      </c>
      <c r="U90" s="29"/>
      <c r="V90" s="29"/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30">
        <f t="shared" si="66"/>
        <v>0</v>
      </c>
      <c r="AD90" s="31">
        <v>0</v>
      </c>
      <c r="AE90" s="30">
        <f t="shared" si="67"/>
        <v>0</v>
      </c>
    </row>
    <row r="91" spans="1:35" ht="2.5" customHeight="1" x14ac:dyDescent="0.25">
      <c r="A91" s="26">
        <v>19</v>
      </c>
      <c r="B91" s="26"/>
      <c r="C91" s="27"/>
      <c r="D91" s="26" t="s">
        <v>74</v>
      </c>
      <c r="E91" s="26" t="s">
        <v>74</v>
      </c>
      <c r="F91" s="26" t="s">
        <v>74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/>
      <c r="P91" s="29"/>
      <c r="Q91" s="29">
        <v>0</v>
      </c>
      <c r="R91" s="29">
        <v>0</v>
      </c>
      <c r="S91" s="29">
        <v>0</v>
      </c>
      <c r="T91" s="29">
        <v>0</v>
      </c>
      <c r="U91" s="29"/>
      <c r="V91" s="29"/>
      <c r="W91" s="29">
        <v>0</v>
      </c>
      <c r="X91" s="29">
        <v>0</v>
      </c>
      <c r="Y91" s="29">
        <v>0</v>
      </c>
      <c r="Z91" s="29">
        <v>0</v>
      </c>
      <c r="AA91" s="29">
        <v>0</v>
      </c>
      <c r="AB91" s="29">
        <v>0</v>
      </c>
      <c r="AC91" s="30">
        <f t="shared" si="66"/>
        <v>0</v>
      </c>
      <c r="AD91" s="31">
        <v>0</v>
      </c>
      <c r="AE91" s="30">
        <f t="shared" si="67"/>
        <v>0</v>
      </c>
    </row>
    <row r="92" spans="1:35" ht="16.5" hidden="1" customHeight="1" x14ac:dyDescent="0.25">
      <c r="A92" s="26">
        <v>20</v>
      </c>
      <c r="B92" s="26"/>
      <c r="C92" s="27"/>
      <c r="D92" s="26" t="s">
        <v>74</v>
      </c>
      <c r="E92" s="26" t="s">
        <v>74</v>
      </c>
      <c r="F92" s="26" t="s">
        <v>74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/>
      <c r="P92" s="29"/>
      <c r="Q92" s="29">
        <v>0</v>
      </c>
      <c r="R92" s="29">
        <v>0</v>
      </c>
      <c r="S92" s="29">
        <v>0</v>
      </c>
      <c r="T92" s="29">
        <v>0</v>
      </c>
      <c r="U92" s="29"/>
      <c r="V92" s="29"/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30">
        <f t="shared" si="66"/>
        <v>0</v>
      </c>
      <c r="AD92" s="31">
        <v>0</v>
      </c>
      <c r="AE92" s="30">
        <f t="shared" si="67"/>
        <v>0</v>
      </c>
      <c r="AH92" s="33">
        <f>COUNTA(G92,M92,O92,Q92,S92,W92,Y92)</f>
        <v>6</v>
      </c>
      <c r="AI92" s="33">
        <f>COUNTA(H92,N92,P92,R92,T92,X92,Z92)</f>
        <v>6</v>
      </c>
    </row>
    <row r="93" spans="1:35" ht="16.5" hidden="1" customHeight="1" x14ac:dyDescent="0.25">
      <c r="A93" s="26">
        <v>21</v>
      </c>
      <c r="B93" s="26"/>
      <c r="C93" s="27"/>
      <c r="D93" s="26" t="s">
        <v>74</v>
      </c>
      <c r="E93" s="26" t="s">
        <v>74</v>
      </c>
      <c r="F93" s="26" t="s">
        <v>74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/>
      <c r="P93" s="29"/>
      <c r="Q93" s="29">
        <v>0</v>
      </c>
      <c r="R93" s="29">
        <v>0</v>
      </c>
      <c r="S93" s="29">
        <v>0</v>
      </c>
      <c r="T93" s="29">
        <v>0</v>
      </c>
      <c r="U93" s="29"/>
      <c r="V93" s="29"/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0</v>
      </c>
      <c r="AC93" s="30">
        <f t="shared" si="66"/>
        <v>0</v>
      </c>
      <c r="AD93" s="31">
        <v>0</v>
      </c>
      <c r="AE93" s="30">
        <f t="shared" si="67"/>
        <v>0</v>
      </c>
    </row>
    <row r="94" spans="1:35" ht="14.5" hidden="1" customHeight="1" x14ac:dyDescent="0.25">
      <c r="A94" s="26">
        <v>22</v>
      </c>
      <c r="B94" s="26"/>
      <c r="C94" s="27"/>
      <c r="D94" s="26" t="s">
        <v>74</v>
      </c>
      <c r="E94" s="26" t="s">
        <v>74</v>
      </c>
      <c r="F94" s="26" t="s">
        <v>74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/>
      <c r="P94" s="29"/>
      <c r="Q94" s="29">
        <v>0</v>
      </c>
      <c r="R94" s="29">
        <v>0</v>
      </c>
      <c r="S94" s="29">
        <v>0</v>
      </c>
      <c r="T94" s="29">
        <v>0</v>
      </c>
      <c r="U94" s="29"/>
      <c r="V94" s="29"/>
      <c r="W94" s="29">
        <v>0</v>
      </c>
      <c r="X94" s="29">
        <v>0</v>
      </c>
      <c r="Y94" s="29">
        <v>0</v>
      </c>
      <c r="Z94" s="29">
        <v>0</v>
      </c>
      <c r="AA94" s="29">
        <v>0</v>
      </c>
      <c r="AB94" s="29">
        <v>0</v>
      </c>
      <c r="AC94" s="30">
        <f t="shared" si="66"/>
        <v>0</v>
      </c>
      <c r="AD94" s="31">
        <v>0</v>
      </c>
      <c r="AE94" s="30">
        <f t="shared" si="67"/>
        <v>0</v>
      </c>
    </row>
    <row r="95" spans="1:35" ht="17.5" hidden="1" customHeight="1" x14ac:dyDescent="0.25">
      <c r="A95" s="26">
        <v>23</v>
      </c>
      <c r="B95" s="26"/>
      <c r="C95" s="27"/>
      <c r="D95" s="26" t="s">
        <v>74</v>
      </c>
      <c r="E95" s="26" t="s">
        <v>74</v>
      </c>
      <c r="F95" s="26" t="s">
        <v>74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/>
      <c r="P95" s="29"/>
      <c r="Q95" s="29">
        <v>0</v>
      </c>
      <c r="R95" s="29">
        <v>0</v>
      </c>
      <c r="S95" s="29">
        <v>0</v>
      </c>
      <c r="T95" s="29">
        <v>0</v>
      </c>
      <c r="U95" s="29"/>
      <c r="V95" s="29"/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30">
        <f t="shared" si="66"/>
        <v>0</v>
      </c>
      <c r="AD95" s="31">
        <v>0</v>
      </c>
      <c r="AE95" s="30">
        <f t="shared" si="67"/>
        <v>0</v>
      </c>
    </row>
    <row r="96" spans="1:35" ht="14.5" hidden="1" customHeight="1" x14ac:dyDescent="0.25">
      <c r="A96" s="26">
        <v>24</v>
      </c>
      <c r="B96" s="26"/>
      <c r="C96" s="27"/>
      <c r="D96" s="26" t="s">
        <v>74</v>
      </c>
      <c r="E96" s="26" t="s">
        <v>74</v>
      </c>
      <c r="F96" s="26" t="s">
        <v>74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/>
      <c r="P96" s="29"/>
      <c r="Q96" s="29">
        <v>0</v>
      </c>
      <c r="R96" s="29">
        <v>0</v>
      </c>
      <c r="S96" s="29">
        <v>0</v>
      </c>
      <c r="T96" s="29">
        <v>0</v>
      </c>
      <c r="U96" s="29"/>
      <c r="V96" s="29"/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30">
        <f t="shared" si="66"/>
        <v>0</v>
      </c>
      <c r="AD96" s="31">
        <v>0</v>
      </c>
      <c r="AE96" s="30">
        <f t="shared" si="67"/>
        <v>0</v>
      </c>
    </row>
    <row r="97" spans="1:35" ht="12" hidden="1" customHeight="1" x14ac:dyDescent="0.25">
      <c r="A97" s="26">
        <v>25</v>
      </c>
      <c r="B97" s="26"/>
      <c r="C97" s="27"/>
      <c r="D97" s="26" t="s">
        <v>74</v>
      </c>
      <c r="E97" s="26" t="s">
        <v>74</v>
      </c>
      <c r="F97" s="26" t="s">
        <v>74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/>
      <c r="P97" s="29"/>
      <c r="Q97" s="29">
        <v>0</v>
      </c>
      <c r="R97" s="29">
        <v>0</v>
      </c>
      <c r="S97" s="29">
        <v>0</v>
      </c>
      <c r="T97" s="29">
        <v>0</v>
      </c>
      <c r="U97" s="29"/>
      <c r="V97" s="29"/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30">
        <f t="shared" si="66"/>
        <v>0</v>
      </c>
      <c r="AD97" s="31">
        <v>0</v>
      </c>
      <c r="AE97" s="30">
        <f t="shared" si="67"/>
        <v>0</v>
      </c>
    </row>
    <row r="98" spans="1:35" ht="13.5" hidden="1" customHeight="1" x14ac:dyDescent="0.25">
      <c r="A98" s="26">
        <v>26</v>
      </c>
      <c r="B98" s="26"/>
      <c r="C98" s="27"/>
      <c r="D98" s="26" t="s">
        <v>74</v>
      </c>
      <c r="E98" s="26" t="s">
        <v>74</v>
      </c>
      <c r="F98" s="26" t="s">
        <v>74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/>
      <c r="P98" s="29"/>
      <c r="Q98" s="29">
        <v>0</v>
      </c>
      <c r="R98" s="29">
        <v>0</v>
      </c>
      <c r="S98" s="29">
        <v>0</v>
      </c>
      <c r="T98" s="29">
        <v>0</v>
      </c>
      <c r="U98" s="29"/>
      <c r="V98" s="29"/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30">
        <f t="shared" si="66"/>
        <v>0</v>
      </c>
      <c r="AD98" s="31">
        <v>0</v>
      </c>
      <c r="AE98" s="30">
        <f t="shared" si="67"/>
        <v>0</v>
      </c>
    </row>
    <row r="99" spans="1:35" ht="17.5" hidden="1" customHeight="1" x14ac:dyDescent="0.25">
      <c r="A99" s="26">
        <v>27</v>
      </c>
      <c r="B99" s="26"/>
      <c r="C99" s="27"/>
      <c r="D99" s="26" t="s">
        <v>74</v>
      </c>
      <c r="E99" s="26" t="s">
        <v>74</v>
      </c>
      <c r="F99" s="26" t="s">
        <v>74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/>
      <c r="P99" s="29"/>
      <c r="Q99" s="29">
        <v>0</v>
      </c>
      <c r="R99" s="29">
        <v>0</v>
      </c>
      <c r="S99" s="29">
        <v>0</v>
      </c>
      <c r="T99" s="29">
        <v>0</v>
      </c>
      <c r="U99" s="29"/>
      <c r="V99" s="29"/>
      <c r="W99" s="29">
        <v>0</v>
      </c>
      <c r="X99" s="29">
        <v>0</v>
      </c>
      <c r="Y99" s="29">
        <v>0</v>
      </c>
      <c r="Z99" s="29">
        <v>0</v>
      </c>
      <c r="AA99" s="29">
        <v>0</v>
      </c>
      <c r="AB99" s="29">
        <v>0</v>
      </c>
      <c r="AC99" s="30">
        <f t="shared" si="66"/>
        <v>0</v>
      </c>
      <c r="AD99" s="31">
        <v>0</v>
      </c>
      <c r="AE99" s="30">
        <f t="shared" si="67"/>
        <v>0</v>
      </c>
    </row>
    <row r="100" spans="1:35" ht="11.5" hidden="1" customHeight="1" x14ac:dyDescent="0.25">
      <c r="A100" s="26">
        <v>28</v>
      </c>
      <c r="B100" s="26"/>
      <c r="C100" s="27"/>
      <c r="D100" s="26" t="s">
        <v>74</v>
      </c>
      <c r="E100" s="26" t="s">
        <v>74</v>
      </c>
      <c r="F100" s="26" t="s">
        <v>74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/>
      <c r="P100" s="29"/>
      <c r="Q100" s="29">
        <v>0</v>
      </c>
      <c r="R100" s="29">
        <v>0</v>
      </c>
      <c r="S100" s="29">
        <v>0</v>
      </c>
      <c r="T100" s="29">
        <v>0</v>
      </c>
      <c r="U100" s="29"/>
      <c r="V100" s="29"/>
      <c r="W100" s="29">
        <v>0</v>
      </c>
      <c r="X100" s="29">
        <v>0</v>
      </c>
      <c r="Y100" s="29">
        <v>0</v>
      </c>
      <c r="Z100" s="29">
        <v>0</v>
      </c>
      <c r="AA100" s="29">
        <v>0</v>
      </c>
      <c r="AB100" s="29">
        <v>0</v>
      </c>
      <c r="AC100" s="30">
        <f t="shared" si="66"/>
        <v>0</v>
      </c>
      <c r="AD100" s="31">
        <v>0</v>
      </c>
      <c r="AE100" s="30">
        <f t="shared" si="67"/>
        <v>0</v>
      </c>
    </row>
    <row r="101" spans="1:35" ht="16" hidden="1" customHeight="1" x14ac:dyDescent="0.25">
      <c r="A101" s="26">
        <v>29</v>
      </c>
      <c r="B101" s="26"/>
      <c r="C101" s="27"/>
      <c r="D101" s="26" t="s">
        <v>74</v>
      </c>
      <c r="E101" s="26" t="s">
        <v>74</v>
      </c>
      <c r="F101" s="26" t="s">
        <v>74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/>
      <c r="P101" s="29"/>
      <c r="Q101" s="29">
        <v>0</v>
      </c>
      <c r="R101" s="29">
        <v>0</v>
      </c>
      <c r="S101" s="29">
        <v>0</v>
      </c>
      <c r="T101" s="29">
        <v>0</v>
      </c>
      <c r="U101" s="29"/>
      <c r="V101" s="29"/>
      <c r="W101" s="29">
        <v>0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30">
        <f t="shared" si="66"/>
        <v>0</v>
      </c>
      <c r="AD101" s="31">
        <v>0</v>
      </c>
      <c r="AE101" s="30">
        <f t="shared" si="67"/>
        <v>0</v>
      </c>
    </row>
    <row r="102" spans="1:35" ht="0.5" customHeight="1" x14ac:dyDescent="0.25">
      <c r="A102" s="26" t="s">
        <v>74</v>
      </c>
      <c r="B102" s="26"/>
      <c r="C102" s="27"/>
      <c r="D102" s="26"/>
      <c r="E102" s="26" t="s">
        <v>74</v>
      </c>
      <c r="F102" s="26"/>
      <c r="G102" s="28"/>
      <c r="H102" s="28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30"/>
      <c r="AD102" s="31" t="s">
        <v>74</v>
      </c>
      <c r="AE102" s="30"/>
    </row>
    <row r="103" spans="1:35" ht="18.5" customHeight="1" x14ac:dyDescent="0.25">
      <c r="A103" s="26" t="s">
        <v>74</v>
      </c>
      <c r="B103" s="26"/>
      <c r="C103" s="26" t="s">
        <v>74</v>
      </c>
      <c r="D103" s="26" t="s">
        <v>74</v>
      </c>
      <c r="E103" s="26" t="s">
        <v>78</v>
      </c>
      <c r="F103" s="26" t="s">
        <v>79</v>
      </c>
      <c r="G103" s="28"/>
      <c r="H103" s="28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30"/>
      <c r="AD103" s="44"/>
      <c r="AE103" s="30"/>
      <c r="AF103" s="32"/>
      <c r="AH103" s="33">
        <f>COUNTA(G103,M103,O103,Q103,S103,W103,Y103)</f>
        <v>0</v>
      </c>
      <c r="AI103" s="33">
        <f>COUNTA(H103,N103,P103,R103,T103,X103,Z103)</f>
        <v>0</v>
      </c>
    </row>
    <row r="104" spans="1:35" ht="16" customHeight="1" x14ac:dyDescent="0.25">
      <c r="A104" s="67" t="s">
        <v>23</v>
      </c>
      <c r="B104" s="67"/>
      <c r="C104" s="68"/>
      <c r="D104" s="68"/>
      <c r="E104" s="68"/>
      <c r="F104" s="67"/>
      <c r="G104" s="69"/>
      <c r="H104" s="69"/>
      <c r="M104" s="69"/>
      <c r="N104" s="69"/>
    </row>
    <row r="105" spans="1:35" s="39" customFormat="1" ht="22.5" customHeight="1" x14ac:dyDescent="0.25">
      <c r="A105" s="79" t="str">
        <f>A$4</f>
        <v>CL</v>
      </c>
      <c r="B105" s="79"/>
      <c r="C105" s="70" t="str">
        <f t="shared" ref="C105:AE105" si="84">C$4</f>
        <v>EQUIPE</v>
      </c>
      <c r="D105" s="71" t="str">
        <f t="shared" si="84"/>
        <v>CARROS (Fab/Modelo/Ano)</v>
      </c>
      <c r="E105" s="71" t="str">
        <f t="shared" si="84"/>
        <v>PILOTO (S)</v>
      </c>
      <c r="F105" s="71" t="str">
        <f t="shared" si="84"/>
        <v>NAVEGADOR (ES)</v>
      </c>
      <c r="G105" s="72" t="str">
        <f t="shared" si="84"/>
        <v>MEIA NOITE</v>
      </c>
      <c r="H105" s="72" t="str">
        <f t="shared" si="84"/>
        <v>BÔNUS LARGADA</v>
      </c>
      <c r="I105" s="72" t="str">
        <f t="shared" si="84"/>
        <v>VINHEDOS</v>
      </c>
      <c r="J105" s="72" t="str">
        <f t="shared" si="84"/>
        <v>BÔNUS LARGADA</v>
      </c>
      <c r="K105" s="72" t="str">
        <f t="shared" si="84"/>
        <v>DA SERRA</v>
      </c>
      <c r="L105" s="72" t="str">
        <f t="shared" si="84"/>
        <v>BÔNUS LARGADA</v>
      </c>
      <c r="M105" s="72" t="str">
        <f t="shared" si="84"/>
        <v>NOVA PRATA</v>
      </c>
      <c r="N105" s="72" t="str">
        <f t="shared" si="84"/>
        <v>BÔNUS LARGADA</v>
      </c>
      <c r="O105" s="72" t="str">
        <f t="shared" si="84"/>
        <v>NOVA PRATA</v>
      </c>
      <c r="P105" s="72" t="str">
        <f t="shared" si="84"/>
        <v>BÔNUS LARGADA</v>
      </c>
      <c r="Q105" s="72" t="str">
        <f t="shared" si="84"/>
        <v>VINHEDOS</v>
      </c>
      <c r="R105" s="72" t="str">
        <f t="shared" si="84"/>
        <v>BÔNUS LARGADA</v>
      </c>
      <c r="S105" s="72" t="str">
        <f t="shared" si="84"/>
        <v>DA SERRA</v>
      </c>
      <c r="T105" s="72" t="str">
        <f t="shared" si="84"/>
        <v>BÔNUS LARGADA</v>
      </c>
      <c r="U105" s="72" t="str">
        <f t="shared" si="84"/>
        <v>NA PISTA</v>
      </c>
      <c r="V105" s="72" t="str">
        <f t="shared" si="84"/>
        <v>BÔNUS LARGADA</v>
      </c>
      <c r="W105" s="72" t="str">
        <f t="shared" si="84"/>
        <v>INTER 1</v>
      </c>
      <c r="X105" s="72" t="str">
        <f t="shared" si="84"/>
        <v>BÔNUS LARGADA</v>
      </c>
      <c r="Y105" s="72" t="str">
        <f t="shared" si="84"/>
        <v>INTER 2</v>
      </c>
      <c r="Z105" s="72" t="str">
        <f t="shared" si="84"/>
        <v>BÔNUS LARGADA</v>
      </c>
      <c r="AA105" s="72" t="str">
        <f t="shared" si="84"/>
        <v>CLASSICOS NA PISTA</v>
      </c>
      <c r="AB105" s="72" t="str">
        <f t="shared" si="84"/>
        <v>BÔNUS LARGADA</v>
      </c>
      <c r="AC105" s="72" t="str">
        <f t="shared" si="84"/>
        <v>SOMA</v>
      </c>
      <c r="AD105" s="72" t="str">
        <f t="shared" si="84"/>
        <v>N-2</v>
      </c>
      <c r="AE105" s="72" t="str">
        <f t="shared" si="84"/>
        <v>TOTAL</v>
      </c>
      <c r="AF105" s="51"/>
    </row>
    <row r="106" spans="1:35" ht="11" customHeight="1" x14ac:dyDescent="0.25">
      <c r="A106" s="26">
        <v>1</v>
      </c>
      <c r="B106" s="26"/>
      <c r="C106" s="85"/>
      <c r="D106" s="85" t="s">
        <v>285</v>
      </c>
      <c r="E106" s="85" t="s">
        <v>222</v>
      </c>
      <c r="F106" s="85" t="s">
        <v>223</v>
      </c>
      <c r="G106" s="29">
        <v>0</v>
      </c>
      <c r="H106" s="29">
        <v>0</v>
      </c>
      <c r="I106" s="29">
        <v>22</v>
      </c>
      <c r="J106" s="29">
        <v>5</v>
      </c>
      <c r="K106" s="29">
        <v>25</v>
      </c>
      <c r="L106" s="29">
        <v>5</v>
      </c>
      <c r="M106" s="29">
        <v>25</v>
      </c>
      <c r="N106" s="29">
        <v>5</v>
      </c>
      <c r="O106" s="29"/>
      <c r="P106" s="29"/>
      <c r="Q106" s="29">
        <v>0</v>
      </c>
      <c r="R106" s="29">
        <v>0</v>
      </c>
      <c r="S106" s="29">
        <v>0</v>
      </c>
      <c r="T106" s="29">
        <v>0</v>
      </c>
      <c r="U106" s="29"/>
      <c r="V106" s="29"/>
      <c r="W106" s="29">
        <v>25</v>
      </c>
      <c r="X106" s="29">
        <v>5</v>
      </c>
      <c r="Y106" s="29">
        <v>19</v>
      </c>
      <c r="Z106" s="29">
        <v>5</v>
      </c>
      <c r="AA106" s="29">
        <v>0</v>
      </c>
      <c r="AB106" s="29">
        <v>0</v>
      </c>
      <c r="AC106" s="30">
        <f t="shared" ref="AC106" si="85">SUM(G106:Z106)</f>
        <v>141</v>
      </c>
      <c r="AD106" s="31">
        <v>19</v>
      </c>
      <c r="AE106" s="30">
        <f t="shared" ref="AE106" si="86">AC106-AD106</f>
        <v>122</v>
      </c>
      <c r="AF106" s="73"/>
    </row>
    <row r="107" spans="1:35" ht="12.5" customHeight="1" x14ac:dyDescent="0.25">
      <c r="A107" s="26">
        <v>2</v>
      </c>
      <c r="B107" s="26">
        <v>1</v>
      </c>
      <c r="C107" s="85" t="s">
        <v>74</v>
      </c>
      <c r="D107" s="85" t="s">
        <v>135</v>
      </c>
      <c r="E107" s="85" t="s">
        <v>136</v>
      </c>
      <c r="F107" s="85" t="s">
        <v>286</v>
      </c>
      <c r="G107" s="29">
        <v>22</v>
      </c>
      <c r="H107" s="29">
        <v>5</v>
      </c>
      <c r="I107" s="29">
        <v>19</v>
      </c>
      <c r="J107" s="29">
        <v>5</v>
      </c>
      <c r="K107" s="29">
        <v>22</v>
      </c>
      <c r="L107" s="29">
        <v>5</v>
      </c>
      <c r="M107" s="29">
        <v>0</v>
      </c>
      <c r="N107" s="29">
        <v>0</v>
      </c>
      <c r="O107" s="29"/>
      <c r="P107" s="29"/>
      <c r="Q107" s="29">
        <v>0</v>
      </c>
      <c r="R107" s="29">
        <v>0</v>
      </c>
      <c r="S107" s="29">
        <v>0</v>
      </c>
      <c r="T107" s="29">
        <v>0</v>
      </c>
      <c r="U107" s="29"/>
      <c r="V107" s="29"/>
      <c r="W107" s="29">
        <v>19</v>
      </c>
      <c r="X107" s="29">
        <v>5</v>
      </c>
      <c r="Y107" s="29">
        <v>11</v>
      </c>
      <c r="Z107" s="29">
        <v>5</v>
      </c>
      <c r="AA107" s="29">
        <v>0</v>
      </c>
      <c r="AB107" s="29">
        <v>0</v>
      </c>
      <c r="AC107" s="30">
        <f t="shared" ref="AC107:AC108" si="87">SUM(G107:Z107)</f>
        <v>118</v>
      </c>
      <c r="AD107" s="31">
        <v>11</v>
      </c>
      <c r="AE107" s="30">
        <f t="shared" ref="AE107:AE108" si="88">AC107-AD107</f>
        <v>107</v>
      </c>
      <c r="AF107" s="73"/>
      <c r="AH107" s="33">
        <f>COUNTA(G107,M107,O107,Q107,S107,W107,Y107)</f>
        <v>6</v>
      </c>
      <c r="AI107" s="33">
        <f>COUNTA(H107,N107,P107,R107,T107,X107,Z107)</f>
        <v>6</v>
      </c>
    </row>
    <row r="108" spans="1:35" ht="13.5" customHeight="1" x14ac:dyDescent="0.25">
      <c r="A108" s="26">
        <v>3</v>
      </c>
      <c r="B108" s="26"/>
      <c r="C108" s="85"/>
      <c r="D108" s="85" t="s">
        <v>219</v>
      </c>
      <c r="E108" s="85" t="s">
        <v>220</v>
      </c>
      <c r="F108" s="85" t="s">
        <v>221</v>
      </c>
      <c r="G108" s="29">
        <v>0</v>
      </c>
      <c r="H108" s="29">
        <v>0</v>
      </c>
      <c r="I108" s="29">
        <v>25</v>
      </c>
      <c r="J108" s="29">
        <v>5</v>
      </c>
      <c r="K108" s="29">
        <v>0</v>
      </c>
      <c r="L108" s="29">
        <v>0</v>
      </c>
      <c r="M108" s="29">
        <v>0</v>
      </c>
      <c r="N108" s="29">
        <v>0</v>
      </c>
      <c r="O108" s="29"/>
      <c r="P108" s="29"/>
      <c r="Q108" s="29"/>
      <c r="R108" s="29"/>
      <c r="S108" s="29"/>
      <c r="T108" s="29"/>
      <c r="U108" s="29"/>
      <c r="V108" s="29"/>
      <c r="W108" s="29">
        <v>13</v>
      </c>
      <c r="X108" s="29">
        <v>5</v>
      </c>
      <c r="Y108" s="29">
        <v>25</v>
      </c>
      <c r="Z108" s="29">
        <v>5</v>
      </c>
      <c r="AA108" s="29">
        <v>0</v>
      </c>
      <c r="AB108" s="29">
        <v>0</v>
      </c>
      <c r="AC108" s="30">
        <f t="shared" si="87"/>
        <v>78</v>
      </c>
      <c r="AD108" s="31">
        <v>0</v>
      </c>
      <c r="AE108" s="30">
        <f t="shared" si="88"/>
        <v>78</v>
      </c>
      <c r="AF108" s="73"/>
    </row>
    <row r="109" spans="1:35" ht="13.5" customHeight="1" x14ac:dyDescent="0.25">
      <c r="A109" s="26">
        <v>4</v>
      </c>
      <c r="B109" s="26"/>
      <c r="C109" s="26"/>
      <c r="D109" s="26" t="s">
        <v>287</v>
      </c>
      <c r="E109" s="26" t="s">
        <v>288</v>
      </c>
      <c r="F109" s="26" t="s">
        <v>289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/>
      <c r="P109" s="29"/>
      <c r="Q109" s="29"/>
      <c r="R109" s="29"/>
      <c r="S109" s="29"/>
      <c r="T109" s="29"/>
      <c r="U109" s="29"/>
      <c r="V109" s="29"/>
      <c r="W109" s="29">
        <v>22</v>
      </c>
      <c r="X109" s="29">
        <v>5</v>
      </c>
      <c r="Y109" s="29">
        <v>22</v>
      </c>
      <c r="Z109" s="29">
        <v>5</v>
      </c>
      <c r="AA109" s="29">
        <v>0</v>
      </c>
      <c r="AB109" s="29">
        <v>0</v>
      </c>
      <c r="AC109" s="30">
        <f t="shared" ref="AC109" si="89">SUM(G109:Z109)</f>
        <v>54</v>
      </c>
      <c r="AD109" s="31">
        <v>0</v>
      </c>
      <c r="AE109" s="30">
        <f t="shared" ref="AE109" si="90">AC109-AD109</f>
        <v>54</v>
      </c>
      <c r="AF109" s="73"/>
    </row>
    <row r="110" spans="1:35" ht="13.5" customHeight="1" x14ac:dyDescent="0.25">
      <c r="A110" s="26">
        <v>5</v>
      </c>
      <c r="B110" s="26"/>
      <c r="C110" s="26"/>
      <c r="D110" s="26" t="s">
        <v>290</v>
      </c>
      <c r="E110" s="26" t="s">
        <v>61</v>
      </c>
      <c r="F110" s="26" t="s">
        <v>62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/>
      <c r="P110" s="29"/>
      <c r="Q110" s="29"/>
      <c r="R110" s="29"/>
      <c r="S110" s="29"/>
      <c r="T110" s="29"/>
      <c r="U110" s="29"/>
      <c r="V110" s="29"/>
      <c r="W110" s="29">
        <v>16</v>
      </c>
      <c r="X110" s="29">
        <v>5</v>
      </c>
      <c r="Y110" s="29">
        <v>16</v>
      </c>
      <c r="Z110" s="29">
        <v>5</v>
      </c>
      <c r="AA110" s="29">
        <v>0</v>
      </c>
      <c r="AB110" s="29">
        <v>0</v>
      </c>
      <c r="AC110" s="30">
        <f t="shared" ref="AC110" si="91">SUM(G110:Z110)</f>
        <v>42</v>
      </c>
      <c r="AD110" s="31">
        <v>0</v>
      </c>
      <c r="AE110" s="30">
        <f t="shared" ref="AE110" si="92">AC110-AD110</f>
        <v>42</v>
      </c>
      <c r="AF110" s="73"/>
    </row>
    <row r="111" spans="1:35" ht="13.5" customHeight="1" x14ac:dyDescent="0.25">
      <c r="A111" s="26">
        <v>6</v>
      </c>
      <c r="B111" s="26"/>
      <c r="C111" s="26"/>
      <c r="D111" s="26" t="s">
        <v>291</v>
      </c>
      <c r="E111" s="26" t="s">
        <v>292</v>
      </c>
      <c r="F111" s="26" t="s">
        <v>293</v>
      </c>
      <c r="G111" s="29">
        <v>0</v>
      </c>
      <c r="H111" s="29">
        <v>0</v>
      </c>
      <c r="I111" s="29">
        <v>0</v>
      </c>
      <c r="J111" s="29">
        <v>5</v>
      </c>
      <c r="K111" s="29">
        <v>0</v>
      </c>
      <c r="L111" s="29">
        <v>0</v>
      </c>
      <c r="M111" s="29">
        <v>0</v>
      </c>
      <c r="N111" s="29">
        <v>0</v>
      </c>
      <c r="O111" s="29"/>
      <c r="P111" s="29"/>
      <c r="Q111" s="29"/>
      <c r="R111" s="29"/>
      <c r="S111" s="29"/>
      <c r="T111" s="29"/>
      <c r="U111" s="29"/>
      <c r="V111" s="29"/>
      <c r="W111" s="29">
        <v>11</v>
      </c>
      <c r="X111" s="29">
        <v>5</v>
      </c>
      <c r="Y111" s="29">
        <v>9</v>
      </c>
      <c r="Z111" s="29">
        <v>5</v>
      </c>
      <c r="AA111" s="29">
        <v>0</v>
      </c>
      <c r="AB111" s="29">
        <v>0</v>
      </c>
      <c r="AC111" s="30">
        <f t="shared" ref="AC111" si="93">SUM(G111:Z111)</f>
        <v>35</v>
      </c>
      <c r="AD111" s="31">
        <v>0</v>
      </c>
      <c r="AE111" s="30">
        <f t="shared" ref="AE111" si="94">AC111-AD111</f>
        <v>35</v>
      </c>
      <c r="AF111" s="73"/>
    </row>
    <row r="112" spans="1:35" ht="13.5" customHeight="1" x14ac:dyDescent="0.25">
      <c r="A112" s="26">
        <v>7</v>
      </c>
      <c r="B112" s="26"/>
      <c r="C112" s="26"/>
      <c r="D112" s="26" t="s">
        <v>294</v>
      </c>
      <c r="E112" s="26" t="s">
        <v>295</v>
      </c>
      <c r="F112" s="26" t="s">
        <v>296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/>
      <c r="P112" s="29"/>
      <c r="Q112" s="29"/>
      <c r="R112" s="29"/>
      <c r="S112" s="29"/>
      <c r="T112" s="29"/>
      <c r="U112" s="29"/>
      <c r="V112" s="29"/>
      <c r="W112" s="29">
        <v>9</v>
      </c>
      <c r="X112" s="29">
        <v>5</v>
      </c>
      <c r="Y112" s="29">
        <v>13</v>
      </c>
      <c r="Z112" s="29">
        <v>5</v>
      </c>
      <c r="AA112" s="29">
        <v>0</v>
      </c>
      <c r="AB112" s="29">
        <v>0</v>
      </c>
      <c r="AC112" s="30">
        <f t="shared" ref="AC112" si="95">SUM(G112:Z112)</f>
        <v>32</v>
      </c>
      <c r="AD112" s="31">
        <v>0</v>
      </c>
      <c r="AE112" s="30">
        <f t="shared" ref="AE112" si="96">AC112-AD112</f>
        <v>32</v>
      </c>
      <c r="AF112" s="73"/>
    </row>
    <row r="113" spans="1:35" ht="13.5" customHeight="1" x14ac:dyDescent="0.25">
      <c r="A113" s="26">
        <v>8</v>
      </c>
      <c r="B113" s="26"/>
      <c r="C113" s="26" t="s">
        <v>74</v>
      </c>
      <c r="D113" s="26" t="s">
        <v>96</v>
      </c>
      <c r="E113" s="26" t="s">
        <v>133</v>
      </c>
      <c r="F113" s="26" t="s">
        <v>134</v>
      </c>
      <c r="G113" s="29">
        <v>25</v>
      </c>
      <c r="H113" s="29">
        <v>5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/>
      <c r="P113" s="29"/>
      <c r="Q113" s="29">
        <v>0</v>
      </c>
      <c r="R113" s="29">
        <v>0</v>
      </c>
      <c r="S113" s="29">
        <v>0</v>
      </c>
      <c r="T113" s="29">
        <v>0</v>
      </c>
      <c r="U113" s="29"/>
      <c r="V113" s="29"/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30">
        <f t="shared" ref="AC113:AC131" si="97">SUM(G113:Z113)</f>
        <v>30</v>
      </c>
      <c r="AD113" s="31">
        <v>0</v>
      </c>
      <c r="AE113" s="30">
        <f t="shared" ref="AE113" si="98">AC113-AD113</f>
        <v>30</v>
      </c>
      <c r="AF113" s="73"/>
      <c r="AH113" s="33">
        <f>COUNTA(G113,M113,O113,Q113,S113,W113,Y113)</f>
        <v>6</v>
      </c>
      <c r="AI113" s="33">
        <f>COUNTA(H113,N113,P113,R113,T113,X113,Z113)</f>
        <v>6</v>
      </c>
    </row>
    <row r="114" spans="1:35" ht="15" customHeight="1" x14ac:dyDescent="0.25">
      <c r="A114" s="26">
        <v>9</v>
      </c>
      <c r="B114" s="26"/>
      <c r="C114" s="26"/>
      <c r="D114" s="26" t="s">
        <v>270</v>
      </c>
      <c r="E114" s="26" t="s">
        <v>268</v>
      </c>
      <c r="F114" s="26" t="s">
        <v>269</v>
      </c>
      <c r="G114" s="29">
        <v>0</v>
      </c>
      <c r="H114" s="29">
        <v>0</v>
      </c>
      <c r="I114" s="29">
        <v>0</v>
      </c>
      <c r="J114" s="29">
        <v>5</v>
      </c>
      <c r="K114" s="29">
        <v>0</v>
      </c>
      <c r="L114" s="29">
        <v>0</v>
      </c>
      <c r="M114" s="29">
        <v>19</v>
      </c>
      <c r="N114" s="29">
        <v>5</v>
      </c>
      <c r="O114" s="29"/>
      <c r="P114" s="29"/>
      <c r="Q114" s="29"/>
      <c r="R114" s="29"/>
      <c r="S114" s="29"/>
      <c r="T114" s="29"/>
      <c r="U114" s="29"/>
      <c r="V114" s="29"/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30">
        <f t="shared" si="97"/>
        <v>29</v>
      </c>
      <c r="AD114" s="44">
        <v>0</v>
      </c>
      <c r="AE114" s="30">
        <f>AC114-AD114</f>
        <v>29</v>
      </c>
      <c r="AF114" s="32"/>
    </row>
    <row r="115" spans="1:35" ht="13.5" customHeight="1" x14ac:dyDescent="0.25">
      <c r="A115" s="26">
        <v>10</v>
      </c>
      <c r="B115" s="26"/>
      <c r="C115" s="26"/>
      <c r="D115" s="26" t="s">
        <v>266</v>
      </c>
      <c r="E115" s="26" t="s">
        <v>166</v>
      </c>
      <c r="F115" s="26" t="s">
        <v>267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22</v>
      </c>
      <c r="N115" s="29">
        <v>5</v>
      </c>
      <c r="O115" s="29"/>
      <c r="P115" s="29"/>
      <c r="Q115" s="29"/>
      <c r="R115" s="29"/>
      <c r="S115" s="29"/>
      <c r="T115" s="29"/>
      <c r="U115" s="29"/>
      <c r="V115" s="29"/>
      <c r="W115" s="29">
        <v>0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30">
        <f t="shared" ref="AC115" si="99">SUM(G115:Z115)</f>
        <v>27</v>
      </c>
      <c r="AD115" s="31">
        <v>0</v>
      </c>
      <c r="AE115" s="30">
        <f t="shared" ref="AE115" si="100">AC115-AD115</f>
        <v>27</v>
      </c>
      <c r="AF115" s="73"/>
    </row>
    <row r="116" spans="1:35" ht="12.5" customHeight="1" x14ac:dyDescent="0.25">
      <c r="A116" s="26">
        <v>11</v>
      </c>
      <c r="B116" s="26"/>
      <c r="C116" s="26"/>
      <c r="D116" s="26" t="s">
        <v>251</v>
      </c>
      <c r="E116" s="26" t="s">
        <v>238</v>
      </c>
      <c r="F116" s="26" t="s">
        <v>74</v>
      </c>
      <c r="G116" s="29">
        <v>0</v>
      </c>
      <c r="H116" s="29">
        <v>0</v>
      </c>
      <c r="I116" s="29">
        <v>0</v>
      </c>
      <c r="J116" s="29">
        <v>0</v>
      </c>
      <c r="K116" s="29">
        <v>19</v>
      </c>
      <c r="L116" s="29">
        <v>5</v>
      </c>
      <c r="M116" s="29">
        <v>0</v>
      </c>
      <c r="N116" s="29">
        <v>0</v>
      </c>
      <c r="O116" s="29"/>
      <c r="P116" s="29"/>
      <c r="Q116" s="29">
        <v>0</v>
      </c>
      <c r="R116" s="29">
        <v>0</v>
      </c>
      <c r="S116" s="29">
        <v>0</v>
      </c>
      <c r="T116" s="29">
        <v>0</v>
      </c>
      <c r="U116" s="29"/>
      <c r="V116" s="29"/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30">
        <f t="shared" si="97"/>
        <v>24</v>
      </c>
      <c r="AD116" s="44">
        <v>0</v>
      </c>
      <c r="AE116" s="30">
        <f>AC116-AD116</f>
        <v>24</v>
      </c>
      <c r="AF116" s="32"/>
      <c r="AH116" s="33">
        <f t="shared" ref="AH116" si="101">COUNTA(G116,M116,O116,Q116,S116,W116,Y116)</f>
        <v>6</v>
      </c>
      <c r="AI116" s="33">
        <f t="shared" ref="AI116" si="102">COUNTA(H116,N116,P116,R116,T116,X116,Z116)</f>
        <v>6</v>
      </c>
    </row>
    <row r="117" spans="1:35" ht="12.5" customHeight="1" x14ac:dyDescent="0.25">
      <c r="A117" s="26">
        <v>12</v>
      </c>
      <c r="B117" s="26"/>
      <c r="C117" s="26"/>
      <c r="D117" s="26" t="s">
        <v>297</v>
      </c>
      <c r="E117" s="26" t="s">
        <v>298</v>
      </c>
      <c r="F117" s="26" t="s">
        <v>299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/>
      <c r="P117" s="29"/>
      <c r="Q117" s="29"/>
      <c r="R117" s="29"/>
      <c r="S117" s="29"/>
      <c r="T117" s="29"/>
      <c r="U117" s="29"/>
      <c r="V117" s="29"/>
      <c r="W117" s="29">
        <v>7</v>
      </c>
      <c r="X117" s="29">
        <v>5</v>
      </c>
      <c r="Y117" s="29">
        <v>7</v>
      </c>
      <c r="Z117" s="29">
        <v>5</v>
      </c>
      <c r="AA117" s="29">
        <v>0</v>
      </c>
      <c r="AB117" s="29">
        <v>0</v>
      </c>
      <c r="AC117" s="30">
        <f t="shared" ref="AC117" si="103">SUM(G117:Z117)</f>
        <v>24</v>
      </c>
      <c r="AD117" s="44">
        <v>0</v>
      </c>
      <c r="AE117" s="30">
        <f>AC117-AD117</f>
        <v>24</v>
      </c>
      <c r="AF117" s="32"/>
    </row>
    <row r="118" spans="1:35" ht="15" customHeight="1" x14ac:dyDescent="0.25">
      <c r="A118" s="26">
        <v>13</v>
      </c>
      <c r="B118" s="26"/>
      <c r="C118" s="26"/>
      <c r="D118" s="26" t="s">
        <v>271</v>
      </c>
      <c r="E118" s="26" t="s">
        <v>272</v>
      </c>
      <c r="F118" s="26" t="s">
        <v>273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16</v>
      </c>
      <c r="N118" s="29">
        <v>5</v>
      </c>
      <c r="O118" s="29"/>
      <c r="P118" s="29"/>
      <c r="Q118" s="29"/>
      <c r="R118" s="29"/>
      <c r="S118" s="29"/>
      <c r="T118" s="29"/>
      <c r="U118" s="29"/>
      <c r="V118" s="29"/>
      <c r="W118" s="29">
        <v>0</v>
      </c>
      <c r="X118" s="29">
        <v>0</v>
      </c>
      <c r="Y118" s="29">
        <v>0</v>
      </c>
      <c r="Z118" s="29">
        <v>0</v>
      </c>
      <c r="AA118" s="29">
        <v>0</v>
      </c>
      <c r="AB118" s="29">
        <v>0</v>
      </c>
      <c r="AC118" s="30">
        <f t="shared" ref="AC118" si="104">SUM(G118:Z118)</f>
        <v>21</v>
      </c>
      <c r="AD118" s="44">
        <v>0</v>
      </c>
      <c r="AE118" s="30">
        <f>AC118-AD118</f>
        <v>21</v>
      </c>
      <c r="AF118" s="32"/>
    </row>
    <row r="119" spans="1:35" ht="13.5" customHeight="1" x14ac:dyDescent="0.25">
      <c r="A119" s="26">
        <v>14</v>
      </c>
      <c r="B119" s="30"/>
      <c r="C119" s="26"/>
      <c r="D119" s="26" t="s">
        <v>224</v>
      </c>
      <c r="E119" s="26" t="s">
        <v>225</v>
      </c>
      <c r="F119" s="26" t="s">
        <v>226</v>
      </c>
      <c r="G119" s="29">
        <v>0</v>
      </c>
      <c r="H119" s="29">
        <v>0</v>
      </c>
      <c r="I119" s="29">
        <v>16</v>
      </c>
      <c r="J119" s="29">
        <v>5</v>
      </c>
      <c r="K119" s="29">
        <v>0</v>
      </c>
      <c r="L119" s="29">
        <v>0</v>
      </c>
      <c r="M119" s="29">
        <v>0</v>
      </c>
      <c r="N119" s="29">
        <v>0</v>
      </c>
      <c r="O119" s="29"/>
      <c r="P119" s="29"/>
      <c r="Q119" s="29">
        <v>0</v>
      </c>
      <c r="R119" s="29">
        <v>0</v>
      </c>
      <c r="S119" s="29">
        <v>0</v>
      </c>
      <c r="T119" s="29">
        <v>0</v>
      </c>
      <c r="U119" s="29"/>
      <c r="V119" s="29"/>
      <c r="W119" s="29">
        <v>0</v>
      </c>
      <c r="X119" s="29">
        <v>0</v>
      </c>
      <c r="Y119" s="29">
        <v>0</v>
      </c>
      <c r="Z119" s="29">
        <v>0</v>
      </c>
      <c r="AA119" s="29">
        <v>0</v>
      </c>
      <c r="AB119" s="29">
        <v>0</v>
      </c>
      <c r="AC119" s="30">
        <f t="shared" si="97"/>
        <v>21</v>
      </c>
      <c r="AD119" s="31">
        <v>0</v>
      </c>
      <c r="AE119" s="30">
        <f t="shared" ref="AE119:AE131" si="105">AC119-AD119</f>
        <v>21</v>
      </c>
      <c r="AF119" s="73"/>
      <c r="AH119" s="33">
        <f t="shared" ref="AH119:AH131" si="106">COUNTA(G119,M119,O119,Q119,S119,W119,Y119)</f>
        <v>6</v>
      </c>
      <c r="AI119" s="33">
        <f t="shared" ref="AI119:AI131" si="107">COUNTA(H119,N119,P119,R119,T119,X119,Z119)</f>
        <v>6</v>
      </c>
    </row>
    <row r="120" spans="1:35" ht="14" customHeight="1" x14ac:dyDescent="0.25">
      <c r="A120" s="26">
        <v>15</v>
      </c>
      <c r="B120" s="30"/>
      <c r="C120" s="75"/>
      <c r="D120" s="26" t="s">
        <v>227</v>
      </c>
      <c r="E120" s="26" t="s">
        <v>228</v>
      </c>
      <c r="F120" s="26" t="s">
        <v>229</v>
      </c>
      <c r="G120" s="29">
        <v>0</v>
      </c>
      <c r="H120" s="29">
        <v>0</v>
      </c>
      <c r="I120" s="29">
        <v>13</v>
      </c>
      <c r="J120" s="29">
        <v>5</v>
      </c>
      <c r="K120" s="29">
        <v>0</v>
      </c>
      <c r="L120" s="29">
        <v>0</v>
      </c>
      <c r="M120" s="29">
        <v>0</v>
      </c>
      <c r="N120" s="29">
        <v>0</v>
      </c>
      <c r="O120" s="29"/>
      <c r="P120" s="29"/>
      <c r="Q120" s="29">
        <v>0</v>
      </c>
      <c r="R120" s="29">
        <v>0</v>
      </c>
      <c r="S120" s="29">
        <v>0</v>
      </c>
      <c r="T120" s="29">
        <v>0</v>
      </c>
      <c r="U120" s="29"/>
      <c r="V120" s="29"/>
      <c r="W120" s="29">
        <v>0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30">
        <f t="shared" si="97"/>
        <v>18</v>
      </c>
      <c r="AD120" s="31">
        <v>0</v>
      </c>
      <c r="AE120" s="30">
        <f t="shared" si="105"/>
        <v>18</v>
      </c>
      <c r="AF120" s="73"/>
      <c r="AH120" s="33">
        <f t="shared" si="106"/>
        <v>6</v>
      </c>
      <c r="AI120" s="33">
        <f t="shared" si="107"/>
        <v>6</v>
      </c>
    </row>
    <row r="121" spans="1:35" ht="12" customHeight="1" x14ac:dyDescent="0.25">
      <c r="A121" s="26">
        <v>16</v>
      </c>
      <c r="B121" s="26"/>
      <c r="C121" s="26" t="s">
        <v>74</v>
      </c>
      <c r="D121" s="26" t="s">
        <v>230</v>
      </c>
      <c r="E121" s="26" t="s">
        <v>231</v>
      </c>
      <c r="F121" s="26" t="s">
        <v>232</v>
      </c>
      <c r="G121" s="29">
        <v>0</v>
      </c>
      <c r="H121" s="29">
        <v>0</v>
      </c>
      <c r="I121" s="29">
        <v>11</v>
      </c>
      <c r="J121" s="29">
        <v>5</v>
      </c>
      <c r="K121" s="29">
        <v>0</v>
      </c>
      <c r="L121" s="29">
        <v>0</v>
      </c>
      <c r="M121" s="29">
        <v>0</v>
      </c>
      <c r="N121" s="29">
        <v>0</v>
      </c>
      <c r="O121" s="29"/>
      <c r="P121" s="29"/>
      <c r="Q121" s="29">
        <v>0</v>
      </c>
      <c r="R121" s="29">
        <v>0</v>
      </c>
      <c r="S121" s="29">
        <v>0</v>
      </c>
      <c r="T121" s="29">
        <v>0</v>
      </c>
      <c r="U121" s="29"/>
      <c r="V121" s="29"/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30">
        <f t="shared" si="97"/>
        <v>16</v>
      </c>
      <c r="AD121" s="31">
        <v>0</v>
      </c>
      <c r="AE121" s="30">
        <f t="shared" si="105"/>
        <v>16</v>
      </c>
      <c r="AH121" s="33">
        <f t="shared" si="106"/>
        <v>6</v>
      </c>
      <c r="AI121" s="33">
        <f t="shared" si="107"/>
        <v>6</v>
      </c>
    </row>
    <row r="122" spans="1:35" ht="10" customHeight="1" x14ac:dyDescent="0.25">
      <c r="A122" s="26">
        <v>17</v>
      </c>
      <c r="B122" s="30"/>
      <c r="C122" s="75"/>
      <c r="D122" s="26" t="s">
        <v>233</v>
      </c>
      <c r="E122" s="26" t="s">
        <v>234</v>
      </c>
      <c r="F122" s="26" t="s">
        <v>94</v>
      </c>
      <c r="G122" s="29">
        <v>0</v>
      </c>
      <c r="H122" s="29">
        <v>0</v>
      </c>
      <c r="I122" s="29">
        <v>9</v>
      </c>
      <c r="J122" s="29">
        <v>5</v>
      </c>
      <c r="K122" s="29">
        <v>0</v>
      </c>
      <c r="L122" s="29">
        <v>0</v>
      </c>
      <c r="M122" s="29">
        <v>0</v>
      </c>
      <c r="N122" s="29">
        <v>0</v>
      </c>
      <c r="O122" s="29"/>
      <c r="P122" s="29"/>
      <c r="Q122" s="29">
        <v>0</v>
      </c>
      <c r="R122" s="29">
        <v>0</v>
      </c>
      <c r="S122" s="29">
        <v>0</v>
      </c>
      <c r="T122" s="29">
        <v>0</v>
      </c>
      <c r="U122" s="29"/>
      <c r="V122" s="29"/>
      <c r="W122" s="29">
        <v>0</v>
      </c>
      <c r="X122" s="29">
        <v>0</v>
      </c>
      <c r="Y122" s="29">
        <v>0</v>
      </c>
      <c r="Z122" s="29">
        <v>0</v>
      </c>
      <c r="AA122" s="29">
        <v>0</v>
      </c>
      <c r="AB122" s="29">
        <v>0</v>
      </c>
      <c r="AC122" s="30">
        <f t="shared" si="97"/>
        <v>14</v>
      </c>
      <c r="AD122" s="31">
        <v>0</v>
      </c>
      <c r="AE122" s="30">
        <f t="shared" si="105"/>
        <v>14</v>
      </c>
      <c r="AF122" s="73"/>
      <c r="AH122" s="33">
        <f t="shared" si="106"/>
        <v>6</v>
      </c>
      <c r="AI122" s="33">
        <f t="shared" si="107"/>
        <v>6</v>
      </c>
    </row>
    <row r="123" spans="1:35" ht="7" customHeight="1" x14ac:dyDescent="0.25">
      <c r="A123" s="26" t="s">
        <v>74</v>
      </c>
      <c r="B123" s="30"/>
      <c r="C123" s="75"/>
      <c r="D123" s="26" t="s">
        <v>74</v>
      </c>
      <c r="E123" s="26" t="s">
        <v>74</v>
      </c>
      <c r="F123" s="26" t="s">
        <v>74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/>
      <c r="P123" s="29"/>
      <c r="Q123" s="29">
        <v>0</v>
      </c>
      <c r="R123" s="29">
        <v>0</v>
      </c>
      <c r="S123" s="29">
        <v>0</v>
      </c>
      <c r="T123" s="29">
        <v>0</v>
      </c>
      <c r="U123" s="29"/>
      <c r="V123" s="29"/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30">
        <f t="shared" si="97"/>
        <v>0</v>
      </c>
      <c r="AD123" s="31">
        <v>0</v>
      </c>
      <c r="AE123" s="30">
        <f t="shared" si="105"/>
        <v>0</v>
      </c>
      <c r="AF123" s="73"/>
      <c r="AH123" s="33">
        <f t="shared" si="106"/>
        <v>6</v>
      </c>
      <c r="AI123" s="33">
        <f t="shared" si="107"/>
        <v>6</v>
      </c>
    </row>
    <row r="124" spans="1:35" ht="10.5" hidden="1" customHeight="1" x14ac:dyDescent="0.25">
      <c r="A124" s="26">
        <v>9</v>
      </c>
      <c r="B124" s="26"/>
      <c r="C124" s="26"/>
      <c r="D124" s="26" t="s">
        <v>74</v>
      </c>
      <c r="E124" s="26" t="s">
        <v>74</v>
      </c>
      <c r="F124" s="26" t="s">
        <v>74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/>
      <c r="P124" s="29"/>
      <c r="Q124" s="29">
        <v>0</v>
      </c>
      <c r="R124" s="29">
        <v>0</v>
      </c>
      <c r="S124" s="29">
        <v>0</v>
      </c>
      <c r="T124" s="29">
        <v>0</v>
      </c>
      <c r="U124" s="29"/>
      <c r="V124" s="29"/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30">
        <f t="shared" si="97"/>
        <v>0</v>
      </c>
      <c r="AD124" s="31">
        <v>0</v>
      </c>
      <c r="AE124" s="30">
        <f t="shared" si="105"/>
        <v>0</v>
      </c>
      <c r="AF124" s="73" t="s">
        <v>74</v>
      </c>
      <c r="AH124" s="33">
        <f t="shared" si="106"/>
        <v>6</v>
      </c>
      <c r="AI124" s="33">
        <f t="shared" si="107"/>
        <v>6</v>
      </c>
    </row>
    <row r="125" spans="1:35" ht="13" hidden="1" customHeight="1" x14ac:dyDescent="0.25">
      <c r="A125" s="26">
        <v>10</v>
      </c>
      <c r="B125" s="30">
        <v>1</v>
      </c>
      <c r="C125" s="26"/>
      <c r="D125" s="26" t="s">
        <v>74</v>
      </c>
      <c r="E125" s="26" t="s">
        <v>74</v>
      </c>
      <c r="F125" s="26" t="s">
        <v>74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/>
      <c r="P125" s="29"/>
      <c r="Q125" s="29">
        <v>0</v>
      </c>
      <c r="R125" s="29">
        <v>0</v>
      </c>
      <c r="S125" s="29">
        <v>0</v>
      </c>
      <c r="T125" s="29">
        <v>0</v>
      </c>
      <c r="U125" s="29"/>
      <c r="V125" s="29"/>
      <c r="W125" s="29">
        <v>0</v>
      </c>
      <c r="X125" s="29">
        <v>0</v>
      </c>
      <c r="Y125" s="29">
        <v>0</v>
      </c>
      <c r="Z125" s="29">
        <v>0</v>
      </c>
      <c r="AA125" s="29">
        <v>0</v>
      </c>
      <c r="AB125" s="29">
        <v>0</v>
      </c>
      <c r="AC125" s="30">
        <f t="shared" si="97"/>
        <v>0</v>
      </c>
      <c r="AD125" s="31">
        <v>0</v>
      </c>
      <c r="AE125" s="30">
        <f t="shared" si="105"/>
        <v>0</v>
      </c>
      <c r="AF125" s="73"/>
      <c r="AH125" s="33">
        <f t="shared" si="106"/>
        <v>6</v>
      </c>
      <c r="AI125" s="33">
        <f t="shared" si="107"/>
        <v>6</v>
      </c>
    </row>
    <row r="126" spans="1:35" ht="12.5" hidden="1" customHeight="1" x14ac:dyDescent="0.25">
      <c r="A126" s="26">
        <v>11</v>
      </c>
      <c r="B126" s="30">
        <v>1</v>
      </c>
      <c r="C126" s="75"/>
      <c r="D126" s="26" t="s">
        <v>74</v>
      </c>
      <c r="E126" s="26" t="s">
        <v>74</v>
      </c>
      <c r="F126" s="26" t="s">
        <v>74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/>
      <c r="P126" s="29"/>
      <c r="Q126" s="29">
        <v>0</v>
      </c>
      <c r="R126" s="29">
        <v>0</v>
      </c>
      <c r="S126" s="29">
        <v>0</v>
      </c>
      <c r="T126" s="29">
        <v>0</v>
      </c>
      <c r="U126" s="29"/>
      <c r="V126" s="29"/>
      <c r="W126" s="29">
        <v>0</v>
      </c>
      <c r="X126" s="29">
        <v>0</v>
      </c>
      <c r="Y126" s="29">
        <v>0</v>
      </c>
      <c r="Z126" s="29">
        <v>0</v>
      </c>
      <c r="AA126" s="29">
        <v>0</v>
      </c>
      <c r="AB126" s="29">
        <v>0</v>
      </c>
      <c r="AC126" s="30">
        <f t="shared" si="97"/>
        <v>0</v>
      </c>
      <c r="AD126" s="31">
        <v>0</v>
      </c>
      <c r="AE126" s="30">
        <f t="shared" si="105"/>
        <v>0</v>
      </c>
      <c r="AF126" s="73"/>
      <c r="AH126" s="33">
        <f t="shared" si="106"/>
        <v>6</v>
      </c>
      <c r="AI126" s="33">
        <f t="shared" si="107"/>
        <v>6</v>
      </c>
    </row>
    <row r="127" spans="1:35" ht="12.5" hidden="1" customHeight="1" x14ac:dyDescent="0.25">
      <c r="A127" s="26">
        <v>12</v>
      </c>
      <c r="B127" s="30"/>
      <c r="C127" s="75"/>
      <c r="D127" s="26" t="s">
        <v>74</v>
      </c>
      <c r="E127" s="26" t="s">
        <v>74</v>
      </c>
      <c r="F127" s="26" t="s">
        <v>74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/>
      <c r="P127" s="29"/>
      <c r="Q127" s="29">
        <v>0</v>
      </c>
      <c r="R127" s="29">
        <v>0</v>
      </c>
      <c r="S127" s="29">
        <v>0</v>
      </c>
      <c r="T127" s="29">
        <v>0</v>
      </c>
      <c r="U127" s="29"/>
      <c r="V127" s="29"/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30">
        <f t="shared" si="97"/>
        <v>0</v>
      </c>
      <c r="AD127" s="31">
        <v>0</v>
      </c>
      <c r="AE127" s="30">
        <f t="shared" si="105"/>
        <v>0</v>
      </c>
      <c r="AF127" s="73"/>
      <c r="AH127" s="33">
        <f t="shared" si="106"/>
        <v>6</v>
      </c>
      <c r="AI127" s="33">
        <f t="shared" si="107"/>
        <v>6</v>
      </c>
    </row>
    <row r="128" spans="1:35" ht="11" hidden="1" customHeight="1" x14ac:dyDescent="0.25">
      <c r="A128" s="26">
        <v>13</v>
      </c>
      <c r="B128" s="30"/>
      <c r="C128" s="26"/>
      <c r="D128" s="26" t="s">
        <v>74</v>
      </c>
      <c r="E128" s="26" t="s">
        <v>74</v>
      </c>
      <c r="F128" s="26" t="s">
        <v>74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/>
      <c r="P128" s="29"/>
      <c r="Q128" s="29">
        <v>0</v>
      </c>
      <c r="R128" s="29">
        <v>0</v>
      </c>
      <c r="S128" s="29">
        <v>0</v>
      </c>
      <c r="T128" s="29">
        <v>0</v>
      </c>
      <c r="U128" s="29"/>
      <c r="V128" s="29"/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30">
        <f t="shared" si="97"/>
        <v>0</v>
      </c>
      <c r="AD128" s="31">
        <v>0</v>
      </c>
      <c r="AE128" s="30">
        <f t="shared" si="105"/>
        <v>0</v>
      </c>
      <c r="AF128" s="73"/>
      <c r="AH128" s="33">
        <f t="shared" si="106"/>
        <v>6</v>
      </c>
      <c r="AI128" s="33">
        <f t="shared" si="107"/>
        <v>6</v>
      </c>
    </row>
    <row r="129" spans="1:35" ht="12.5" hidden="1" customHeight="1" x14ac:dyDescent="0.25">
      <c r="A129" s="26">
        <v>14</v>
      </c>
      <c r="B129" s="30"/>
      <c r="C129" s="26"/>
      <c r="D129" s="26" t="s">
        <v>74</v>
      </c>
      <c r="E129" s="26" t="s">
        <v>74</v>
      </c>
      <c r="F129" s="26" t="s">
        <v>74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/>
      <c r="P129" s="29"/>
      <c r="Q129" s="29">
        <v>0</v>
      </c>
      <c r="R129" s="29">
        <v>0</v>
      </c>
      <c r="S129" s="29">
        <v>0</v>
      </c>
      <c r="T129" s="29">
        <v>0</v>
      </c>
      <c r="U129" s="29"/>
      <c r="V129" s="29"/>
      <c r="W129" s="29">
        <v>0</v>
      </c>
      <c r="X129" s="29">
        <v>0</v>
      </c>
      <c r="Y129" s="29">
        <v>0</v>
      </c>
      <c r="Z129" s="29">
        <v>0</v>
      </c>
      <c r="AA129" s="29">
        <v>0</v>
      </c>
      <c r="AB129" s="29">
        <v>0</v>
      </c>
      <c r="AC129" s="30">
        <f t="shared" si="97"/>
        <v>0</v>
      </c>
      <c r="AD129" s="31">
        <v>0</v>
      </c>
      <c r="AE129" s="30">
        <f t="shared" si="105"/>
        <v>0</v>
      </c>
      <c r="AF129" s="73"/>
      <c r="AH129" s="33">
        <f t="shared" si="106"/>
        <v>6</v>
      </c>
      <c r="AI129" s="33">
        <f t="shared" si="107"/>
        <v>6</v>
      </c>
    </row>
    <row r="130" spans="1:35" ht="14.5" hidden="1" customHeight="1" x14ac:dyDescent="0.25">
      <c r="A130" s="26">
        <v>15</v>
      </c>
      <c r="B130" s="30"/>
      <c r="C130" s="26"/>
      <c r="D130" s="26" t="s">
        <v>74</v>
      </c>
      <c r="E130" s="26" t="s">
        <v>74</v>
      </c>
      <c r="F130" s="26" t="s">
        <v>74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/>
      <c r="P130" s="29"/>
      <c r="Q130" s="29">
        <v>0</v>
      </c>
      <c r="R130" s="29">
        <v>0</v>
      </c>
      <c r="S130" s="29">
        <v>0</v>
      </c>
      <c r="T130" s="29">
        <v>0</v>
      </c>
      <c r="U130" s="29"/>
      <c r="V130" s="29"/>
      <c r="W130" s="29">
        <v>0</v>
      </c>
      <c r="X130" s="29">
        <v>0</v>
      </c>
      <c r="Y130" s="29">
        <v>0</v>
      </c>
      <c r="Z130" s="29">
        <v>0</v>
      </c>
      <c r="AA130" s="29">
        <v>0</v>
      </c>
      <c r="AB130" s="29">
        <v>0</v>
      </c>
      <c r="AC130" s="30">
        <f t="shared" si="97"/>
        <v>0</v>
      </c>
      <c r="AD130" s="31">
        <v>0</v>
      </c>
      <c r="AE130" s="30">
        <f t="shared" si="105"/>
        <v>0</v>
      </c>
      <c r="AF130" s="73"/>
      <c r="AH130" s="33">
        <f t="shared" si="106"/>
        <v>6</v>
      </c>
      <c r="AI130" s="33">
        <f t="shared" si="107"/>
        <v>6</v>
      </c>
    </row>
    <row r="131" spans="1:35" ht="10.5" customHeight="1" x14ac:dyDescent="0.25">
      <c r="A131" s="26" t="s">
        <v>74</v>
      </c>
      <c r="B131" s="30"/>
      <c r="C131" s="26"/>
      <c r="D131" s="26" t="s">
        <v>74</v>
      </c>
      <c r="E131" s="26" t="s">
        <v>74</v>
      </c>
      <c r="F131" s="26" t="s">
        <v>74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/>
      <c r="P131" s="29"/>
      <c r="Q131" s="29">
        <v>0</v>
      </c>
      <c r="R131" s="29">
        <v>0</v>
      </c>
      <c r="S131" s="29">
        <v>0</v>
      </c>
      <c r="T131" s="29">
        <v>0</v>
      </c>
      <c r="U131" s="29"/>
      <c r="V131" s="29"/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0</v>
      </c>
      <c r="AC131" s="30">
        <f t="shared" si="97"/>
        <v>0</v>
      </c>
      <c r="AD131" s="31">
        <v>0</v>
      </c>
      <c r="AE131" s="30">
        <f t="shared" si="105"/>
        <v>0</v>
      </c>
      <c r="AF131" s="73"/>
      <c r="AH131" s="33">
        <f t="shared" si="106"/>
        <v>6</v>
      </c>
      <c r="AI131" s="33">
        <f t="shared" si="107"/>
        <v>6</v>
      </c>
    </row>
    <row r="132" spans="1:35" ht="16" customHeight="1" x14ac:dyDescent="0.25">
      <c r="C132" s="74" t="s">
        <v>63</v>
      </c>
    </row>
    <row r="133" spans="1:35" ht="16" customHeight="1" x14ac:dyDescent="0.25">
      <c r="C133" s="74" t="s">
        <v>64</v>
      </c>
    </row>
    <row r="134" spans="1:35" ht="16" customHeight="1" x14ac:dyDescent="0.25">
      <c r="C134" s="74" t="s">
        <v>65</v>
      </c>
    </row>
    <row r="135" spans="1:35" ht="16" customHeight="1" x14ac:dyDescent="0.25">
      <c r="C135" s="74" t="s">
        <v>66</v>
      </c>
    </row>
    <row r="136" spans="1:35" ht="16" customHeight="1" x14ac:dyDescent="0.25">
      <c r="C136" s="74" t="s">
        <v>67</v>
      </c>
    </row>
    <row r="137" spans="1:35" ht="16" customHeight="1" x14ac:dyDescent="0.25">
      <c r="C137" s="74" t="s">
        <v>68</v>
      </c>
    </row>
    <row r="138" spans="1:35" ht="16" customHeight="1" x14ac:dyDescent="0.25">
      <c r="C138" s="74" t="s">
        <v>69</v>
      </c>
    </row>
    <row r="139" spans="1:35" ht="16" customHeight="1" x14ac:dyDescent="0.25">
      <c r="C139" s="74" t="s">
        <v>70</v>
      </c>
    </row>
    <row r="140" spans="1:35" ht="16" customHeight="1" x14ac:dyDescent="0.25">
      <c r="C140" s="74" t="s">
        <v>71</v>
      </c>
    </row>
    <row r="141" spans="1:35" ht="16" customHeight="1" x14ac:dyDescent="0.25">
      <c r="C141" s="74" t="s">
        <v>72</v>
      </c>
    </row>
    <row r="142" spans="1:35" ht="16" customHeight="1" x14ac:dyDescent="0.25">
      <c r="C142" s="74" t="s">
        <v>59</v>
      </c>
    </row>
  </sheetData>
  <sheetProtection formatCells="0" formatColumns="0" formatRows="0" insertColumns="0" insertRows="0" insertHyperlinks="0" deleteColumns="0" deleteRows="0" sort="0" autoFilter="0" pivotTables="0"/>
  <sortState ref="C239:AE314">
    <sortCondition descending="1" ref="AE239:AE314"/>
    <sortCondition ref="D239:D314"/>
  </sortState>
  <mergeCells count="6">
    <mergeCell ref="A59:B59"/>
    <mergeCell ref="A105:B105"/>
    <mergeCell ref="A28:B28"/>
    <mergeCell ref="A4:B4"/>
    <mergeCell ref="A11:B11"/>
    <mergeCell ref="A16:B16"/>
  </mergeCells>
  <phoneticPr fontId="1" type="noConversion"/>
  <conditionalFormatting sqref="G5:H9 R5:Z9 G56:H56 G102:H102 G18:H18 M18:Z18 M102:Z102 M56:Z56 M5:P9 G36:AB46 G83:AB83 G88:AB101 G113:AB113 G48:AB55 G119:AB131 G115:AB115 G20:AB26 G70:AB70 G72:AB79 G31:AB31">
    <cfRule type="cellIs" dxfId="134" priority="347" operator="equal">
      <formula>0</formula>
    </cfRule>
  </conditionalFormatting>
  <conditionalFormatting sqref="G12:H14 V12:Z14 R12:T14 M12:P14">
    <cfRule type="cellIs" dxfId="133" priority="345" operator="equal">
      <formula>0</formula>
    </cfRule>
  </conditionalFormatting>
  <conditionalFormatting sqref="U12:U14">
    <cfRule type="cellIs" dxfId="132" priority="343" operator="equal">
      <formula>0</formula>
    </cfRule>
  </conditionalFormatting>
  <conditionalFormatting sqref="U57">
    <cfRule type="cellIs" dxfId="131" priority="329" operator="equal">
      <formula>0</formula>
    </cfRule>
  </conditionalFormatting>
  <conditionalFormatting sqref="G57:H57 V57:Z57 R57:T57 M57:P57">
    <cfRule type="cellIs" dxfId="130" priority="330" operator="equal">
      <formula>0</formula>
    </cfRule>
  </conditionalFormatting>
  <conditionalFormatting sqref="Q5:Q9">
    <cfRule type="cellIs" dxfId="129" priority="295" operator="equal">
      <formula>0</formula>
    </cfRule>
  </conditionalFormatting>
  <conditionalFormatting sqref="Q12:Q14">
    <cfRule type="cellIs" dxfId="128" priority="294" operator="equal">
      <formula>0</formula>
    </cfRule>
  </conditionalFormatting>
  <conditionalFormatting sqref="Q57">
    <cfRule type="cellIs" dxfId="127" priority="290" operator="equal">
      <formula>0</formula>
    </cfRule>
  </conditionalFormatting>
  <conditionalFormatting sqref="G103:H103 V103:Z103 R103:T103 M103:P103">
    <cfRule type="cellIs" dxfId="126" priority="249" operator="equal">
      <formula>0</formula>
    </cfRule>
  </conditionalFormatting>
  <conditionalFormatting sqref="U103">
    <cfRule type="cellIs" dxfId="125" priority="248" operator="equal">
      <formula>0</formula>
    </cfRule>
  </conditionalFormatting>
  <conditionalFormatting sqref="Q103">
    <cfRule type="cellIs" dxfId="124" priority="247" operator="equal">
      <formula>0</formula>
    </cfRule>
  </conditionalFormatting>
  <conditionalFormatting sqref="J5:J9 I18:J18 I102:J102 I56:J56">
    <cfRule type="cellIs" dxfId="120" priority="164" operator="equal">
      <formula>0</formula>
    </cfRule>
  </conditionalFormatting>
  <conditionalFormatting sqref="J12:J14">
    <cfRule type="cellIs" dxfId="119" priority="163" operator="equal">
      <formula>0</formula>
    </cfRule>
  </conditionalFormatting>
  <conditionalFormatting sqref="I103">
    <cfRule type="cellIs" dxfId="118" priority="155" operator="equal">
      <formula>0</formula>
    </cfRule>
  </conditionalFormatting>
  <conditionalFormatting sqref="J57">
    <cfRule type="cellIs" dxfId="117" priority="161" operator="equal">
      <formula>0</formula>
    </cfRule>
  </conditionalFormatting>
  <conditionalFormatting sqref="I12:I14">
    <cfRule type="cellIs" dxfId="116" priority="159" operator="equal">
      <formula>0</formula>
    </cfRule>
  </conditionalFormatting>
  <conditionalFormatting sqref="I5:I9">
    <cfRule type="cellIs" dxfId="115" priority="160" operator="equal">
      <formula>0</formula>
    </cfRule>
  </conditionalFormatting>
  <conditionalFormatting sqref="I57">
    <cfRule type="cellIs" dxfId="113" priority="157" operator="equal">
      <formula>0</formula>
    </cfRule>
  </conditionalFormatting>
  <conditionalFormatting sqref="J103">
    <cfRule type="cellIs" dxfId="112" priority="156" operator="equal">
      <formula>0</formula>
    </cfRule>
  </conditionalFormatting>
  <conditionalFormatting sqref="K57:L57">
    <cfRule type="cellIs" dxfId="111" priority="147" operator="equal">
      <formula>0</formula>
    </cfRule>
  </conditionalFormatting>
  <conditionalFormatting sqref="K5:L9 K18:L18 K102:L102 K56:L56">
    <cfRule type="cellIs" dxfId="108" priority="150" operator="equal">
      <formula>0</formula>
    </cfRule>
  </conditionalFormatting>
  <conditionalFormatting sqref="K19:L19">
    <cfRule type="cellIs" dxfId="107" priority="134" operator="equal">
      <formula>0</formula>
    </cfRule>
  </conditionalFormatting>
  <conditionalFormatting sqref="K12:L14">
    <cfRule type="cellIs" dxfId="106" priority="149" operator="equal">
      <formula>0</formula>
    </cfRule>
  </conditionalFormatting>
  <conditionalFormatting sqref="K103:L103">
    <cfRule type="cellIs" dxfId="105" priority="146" operator="equal">
      <formula>0</formula>
    </cfRule>
  </conditionalFormatting>
  <conditionalFormatting sqref="AA5:AB9 AA18:AB18 AA102:AB102 AA56:AB56">
    <cfRule type="cellIs" dxfId="104" priority="143" operator="equal">
      <formula>0</formula>
    </cfRule>
  </conditionalFormatting>
  <conditionalFormatting sqref="AA12:AB14">
    <cfRule type="cellIs" dxfId="103" priority="142" operator="equal">
      <formula>0</formula>
    </cfRule>
  </conditionalFormatting>
  <conditionalFormatting sqref="AA19:AB19">
    <cfRule type="cellIs" dxfId="102" priority="133" operator="equal">
      <formula>0</formula>
    </cfRule>
  </conditionalFormatting>
  <conditionalFormatting sqref="AA57:AB57">
    <cfRule type="cellIs" dxfId="101" priority="140" operator="equal">
      <formula>0</formula>
    </cfRule>
  </conditionalFormatting>
  <conditionalFormatting sqref="AA103:AB103">
    <cfRule type="cellIs" dxfId="100" priority="139" operator="equal">
      <formula>0</formula>
    </cfRule>
  </conditionalFormatting>
  <conditionalFormatting sqref="M19:Z19 G19:H19">
    <cfRule type="cellIs" dxfId="98" priority="136" operator="equal">
      <formula>0</formula>
    </cfRule>
  </conditionalFormatting>
  <conditionalFormatting sqref="I19:J19">
    <cfRule type="cellIs" dxfId="97" priority="135" operator="equal">
      <formula>0</formula>
    </cfRule>
  </conditionalFormatting>
  <conditionalFormatting sqref="K35:L35">
    <cfRule type="cellIs" dxfId="96" priority="127" operator="equal">
      <formula>0</formula>
    </cfRule>
  </conditionalFormatting>
  <conditionalFormatting sqref="G35:H35 V35:Z35 R35:T35 M35:P35">
    <cfRule type="cellIs" dxfId="95" priority="132" operator="equal">
      <formula>0</formula>
    </cfRule>
  </conditionalFormatting>
  <conditionalFormatting sqref="U35">
    <cfRule type="cellIs" dxfId="94" priority="131" operator="equal">
      <formula>0</formula>
    </cfRule>
  </conditionalFormatting>
  <conditionalFormatting sqref="Q35">
    <cfRule type="cellIs" dxfId="93" priority="130" operator="equal">
      <formula>0</formula>
    </cfRule>
  </conditionalFormatting>
  <conditionalFormatting sqref="J35">
    <cfRule type="cellIs" dxfId="92" priority="129" operator="equal">
      <formula>0</formula>
    </cfRule>
  </conditionalFormatting>
  <conditionalFormatting sqref="I35">
    <cfRule type="cellIs" dxfId="91" priority="128" operator="equal">
      <formula>0</formula>
    </cfRule>
  </conditionalFormatting>
  <conditionalFormatting sqref="AA35:AB35">
    <cfRule type="cellIs" dxfId="90" priority="126" operator="equal">
      <formula>0</formula>
    </cfRule>
  </conditionalFormatting>
  <conditionalFormatting sqref="G71:AB71">
    <cfRule type="cellIs" dxfId="89" priority="117" operator="equal">
      <formula>0</formula>
    </cfRule>
  </conditionalFormatting>
  <conditionalFormatting sqref="G63:AB63">
    <cfRule type="cellIs" dxfId="88" priority="118" operator="equal">
      <formula>0</formula>
    </cfRule>
  </conditionalFormatting>
  <conditionalFormatting sqref="G84:AB84">
    <cfRule type="cellIs" dxfId="87" priority="116" operator="equal">
      <formula>0</formula>
    </cfRule>
  </conditionalFormatting>
  <conditionalFormatting sqref="K107:L107">
    <cfRule type="cellIs" dxfId="86" priority="106" operator="equal">
      <formula>0</formula>
    </cfRule>
  </conditionalFormatting>
  <conditionalFormatting sqref="G87:AB87">
    <cfRule type="cellIs" dxfId="85" priority="112" operator="equal">
      <formula>0</formula>
    </cfRule>
  </conditionalFormatting>
  <conditionalFormatting sqref="AA107:AB107">
    <cfRule type="cellIs" dxfId="84" priority="105" operator="equal">
      <formula>0</formula>
    </cfRule>
  </conditionalFormatting>
  <conditionalFormatting sqref="U107">
    <cfRule type="cellIs" dxfId="83" priority="110" operator="equal">
      <formula>0</formula>
    </cfRule>
  </conditionalFormatting>
  <conditionalFormatting sqref="G107:H107 V107:Z107 R107:T107 M107:P107">
    <cfRule type="cellIs" dxfId="82" priority="111" operator="equal">
      <formula>0</formula>
    </cfRule>
  </conditionalFormatting>
  <conditionalFormatting sqref="Q107">
    <cfRule type="cellIs" dxfId="81" priority="109" operator="equal">
      <formula>0</formula>
    </cfRule>
  </conditionalFormatting>
  <conditionalFormatting sqref="J107">
    <cfRule type="cellIs" dxfId="80" priority="108" operator="equal">
      <formula>0</formula>
    </cfRule>
  </conditionalFormatting>
  <conditionalFormatting sqref="I107">
    <cfRule type="cellIs" dxfId="79" priority="107" operator="equal">
      <formula>0</formula>
    </cfRule>
  </conditionalFormatting>
  <conditionalFormatting sqref="G108:AB112">
    <cfRule type="cellIs" dxfId="78" priority="104" operator="equal">
      <formula>0</formula>
    </cfRule>
  </conditionalFormatting>
  <conditionalFormatting sqref="G33:H34 V33:Z34 R33:T34 M33:P34">
    <cfRule type="cellIs" dxfId="77" priority="103" operator="equal">
      <formula>0</formula>
    </cfRule>
  </conditionalFormatting>
  <conditionalFormatting sqref="U33:U34">
    <cfRule type="cellIs" dxfId="76" priority="102" operator="equal">
      <formula>0</formula>
    </cfRule>
  </conditionalFormatting>
  <conditionalFormatting sqref="Q33:Q34">
    <cfRule type="cellIs" dxfId="75" priority="101" operator="equal">
      <formula>0</formula>
    </cfRule>
  </conditionalFormatting>
  <conditionalFormatting sqref="J33:J34">
    <cfRule type="cellIs" dxfId="74" priority="100" operator="equal">
      <formula>0</formula>
    </cfRule>
  </conditionalFormatting>
  <conditionalFormatting sqref="I33:I34">
    <cfRule type="cellIs" dxfId="73" priority="99" operator="equal">
      <formula>0</formula>
    </cfRule>
  </conditionalFormatting>
  <conditionalFormatting sqref="K33:L34">
    <cfRule type="cellIs" dxfId="72" priority="98" operator="equal">
      <formula>0</formula>
    </cfRule>
  </conditionalFormatting>
  <conditionalFormatting sqref="AA33:AB34">
    <cfRule type="cellIs" dxfId="71" priority="97" operator="equal">
      <formula>0</formula>
    </cfRule>
  </conditionalFormatting>
  <conditionalFormatting sqref="M32:P32 R32:T32 V32:Z32 G32:H32">
    <cfRule type="cellIs" dxfId="70" priority="89" operator="equal">
      <formula>0</formula>
    </cfRule>
  </conditionalFormatting>
  <conditionalFormatting sqref="U32">
    <cfRule type="cellIs" dxfId="69" priority="88" operator="equal">
      <formula>0</formula>
    </cfRule>
  </conditionalFormatting>
  <conditionalFormatting sqref="Q32">
    <cfRule type="cellIs" dxfId="68" priority="87" operator="equal">
      <formula>0</formula>
    </cfRule>
  </conditionalFormatting>
  <conditionalFormatting sqref="J32">
    <cfRule type="cellIs" dxfId="67" priority="86" operator="equal">
      <formula>0</formula>
    </cfRule>
  </conditionalFormatting>
  <conditionalFormatting sqref="I32">
    <cfRule type="cellIs" dxfId="66" priority="85" operator="equal">
      <formula>0</formula>
    </cfRule>
  </conditionalFormatting>
  <conditionalFormatting sqref="K32:L32">
    <cfRule type="cellIs" dxfId="65" priority="84" operator="equal">
      <formula>0</formula>
    </cfRule>
  </conditionalFormatting>
  <conditionalFormatting sqref="AA32:AB32">
    <cfRule type="cellIs" dxfId="64" priority="83" operator="equal">
      <formula>0</formula>
    </cfRule>
  </conditionalFormatting>
  <conditionalFormatting sqref="G67:AB67">
    <cfRule type="cellIs" dxfId="63" priority="75" operator="equal">
      <formula>0</formula>
    </cfRule>
  </conditionalFormatting>
  <conditionalFormatting sqref="G80:AB81">
    <cfRule type="cellIs" dxfId="62" priority="72" operator="equal">
      <formula>0</formula>
    </cfRule>
  </conditionalFormatting>
  <conditionalFormatting sqref="G82:AB82">
    <cfRule type="cellIs" dxfId="61" priority="71" operator="equal">
      <formula>0</formula>
    </cfRule>
  </conditionalFormatting>
  <conditionalFormatting sqref="G85:AB85">
    <cfRule type="cellIs" dxfId="60" priority="70" operator="equal">
      <formula>0</formula>
    </cfRule>
  </conditionalFormatting>
  <conditionalFormatting sqref="G86:AB86">
    <cfRule type="cellIs" dxfId="59" priority="69" operator="equal">
      <formula>0</formula>
    </cfRule>
  </conditionalFormatting>
  <conditionalFormatting sqref="G68:AB69">
    <cfRule type="cellIs" dxfId="58" priority="74" operator="equal">
      <formula>0</formula>
    </cfRule>
  </conditionalFormatting>
  <conditionalFormatting sqref="G47:H47 V47:Z47 R47:T47 M47:P47">
    <cfRule type="cellIs" dxfId="57" priority="67" operator="equal">
      <formula>0</formula>
    </cfRule>
  </conditionalFormatting>
  <conditionalFormatting sqref="U47">
    <cfRule type="cellIs" dxfId="56" priority="66" operator="equal">
      <formula>0</formula>
    </cfRule>
  </conditionalFormatting>
  <conditionalFormatting sqref="Q47">
    <cfRule type="cellIs" dxfId="55" priority="65" operator="equal">
      <formula>0</formula>
    </cfRule>
  </conditionalFormatting>
  <conditionalFormatting sqref="J47">
    <cfRule type="cellIs" dxfId="54" priority="64" operator="equal">
      <formula>0</formula>
    </cfRule>
  </conditionalFormatting>
  <conditionalFormatting sqref="I47">
    <cfRule type="cellIs" dxfId="53" priority="63" operator="equal">
      <formula>0</formula>
    </cfRule>
  </conditionalFormatting>
  <conditionalFormatting sqref="K47:L47">
    <cfRule type="cellIs" dxfId="52" priority="62" operator="equal">
      <formula>0</formula>
    </cfRule>
  </conditionalFormatting>
  <conditionalFormatting sqref="AA47:AB47">
    <cfRule type="cellIs" dxfId="51" priority="61" operator="equal">
      <formula>0</formula>
    </cfRule>
  </conditionalFormatting>
  <conditionalFormatting sqref="G116:H118 V116:Z118 R116:T118 M116:P118">
    <cfRule type="cellIs" dxfId="50" priority="60" operator="equal">
      <formula>0</formula>
    </cfRule>
  </conditionalFormatting>
  <conditionalFormatting sqref="U116:U118">
    <cfRule type="cellIs" dxfId="49" priority="59" operator="equal">
      <formula>0</formula>
    </cfRule>
  </conditionalFormatting>
  <conditionalFormatting sqref="Q116:Q118">
    <cfRule type="cellIs" dxfId="48" priority="58" operator="equal">
      <formula>0</formula>
    </cfRule>
  </conditionalFormatting>
  <conditionalFormatting sqref="J116:J118">
    <cfRule type="cellIs" dxfId="47" priority="57" operator="equal">
      <formula>0</formula>
    </cfRule>
  </conditionalFormatting>
  <conditionalFormatting sqref="I116:I118">
    <cfRule type="cellIs" dxfId="46" priority="56" operator="equal">
      <formula>0</formula>
    </cfRule>
  </conditionalFormatting>
  <conditionalFormatting sqref="K116:L118">
    <cfRule type="cellIs" dxfId="45" priority="55" operator="equal">
      <formula>0</formula>
    </cfRule>
  </conditionalFormatting>
  <conditionalFormatting sqref="AA116:AB118">
    <cfRule type="cellIs" dxfId="44" priority="54" operator="equal">
      <formula>0</formula>
    </cfRule>
  </conditionalFormatting>
  <conditionalFormatting sqref="G30:H30 V30:Z30 R30:T30 M30:P30">
    <cfRule type="cellIs" dxfId="43" priority="53" operator="equal">
      <formula>0</formula>
    </cfRule>
  </conditionalFormatting>
  <conditionalFormatting sqref="U30">
    <cfRule type="cellIs" dxfId="42" priority="52" operator="equal">
      <formula>0</formula>
    </cfRule>
  </conditionalFormatting>
  <conditionalFormatting sqref="Q30">
    <cfRule type="cellIs" dxfId="41" priority="51" operator="equal">
      <formula>0</formula>
    </cfRule>
  </conditionalFormatting>
  <conditionalFormatting sqref="J30">
    <cfRule type="cellIs" dxfId="40" priority="50" operator="equal">
      <formula>0</formula>
    </cfRule>
  </conditionalFormatting>
  <conditionalFormatting sqref="I30">
    <cfRule type="cellIs" dxfId="39" priority="49" operator="equal">
      <formula>0</formula>
    </cfRule>
  </conditionalFormatting>
  <conditionalFormatting sqref="K30:L30">
    <cfRule type="cellIs" dxfId="38" priority="48" operator="equal">
      <formula>0</formula>
    </cfRule>
  </conditionalFormatting>
  <conditionalFormatting sqref="AA30:AB30">
    <cfRule type="cellIs" dxfId="37" priority="47" operator="equal">
      <formula>0</formula>
    </cfRule>
  </conditionalFormatting>
  <conditionalFormatting sqref="AA62:AB62">
    <cfRule type="cellIs" dxfId="36" priority="33" operator="equal">
      <formula>0</formula>
    </cfRule>
  </conditionalFormatting>
  <conditionalFormatting sqref="M62:P62 R62:T62 V62:Z62 G62:H62">
    <cfRule type="cellIs" dxfId="35" priority="39" operator="equal">
      <formula>0</formula>
    </cfRule>
  </conditionalFormatting>
  <conditionalFormatting sqref="U62">
    <cfRule type="cellIs" dxfId="34" priority="38" operator="equal">
      <formula>0</formula>
    </cfRule>
  </conditionalFormatting>
  <conditionalFormatting sqref="Q62">
    <cfRule type="cellIs" dxfId="33" priority="37" operator="equal">
      <formula>0</formula>
    </cfRule>
  </conditionalFormatting>
  <conditionalFormatting sqref="J62">
    <cfRule type="cellIs" dxfId="32" priority="36" operator="equal">
      <formula>0</formula>
    </cfRule>
  </conditionalFormatting>
  <conditionalFormatting sqref="I62">
    <cfRule type="cellIs" dxfId="31" priority="35" operator="equal">
      <formula>0</formula>
    </cfRule>
  </conditionalFormatting>
  <conditionalFormatting sqref="K62:L62">
    <cfRule type="cellIs" dxfId="30" priority="34" operator="equal">
      <formula>0</formula>
    </cfRule>
  </conditionalFormatting>
  <conditionalFormatting sqref="G66:AB66">
    <cfRule type="cellIs" dxfId="29" priority="31" operator="equal">
      <formula>0</formula>
    </cfRule>
  </conditionalFormatting>
  <conditionalFormatting sqref="G114:H114 V114:Z114 R114:T114 M114:P114">
    <cfRule type="cellIs" dxfId="28" priority="29" operator="equal">
      <formula>0</formula>
    </cfRule>
  </conditionalFormatting>
  <conditionalFormatting sqref="U114">
    <cfRule type="cellIs" dxfId="27" priority="28" operator="equal">
      <formula>0</formula>
    </cfRule>
  </conditionalFormatting>
  <conditionalFormatting sqref="Q114">
    <cfRule type="cellIs" dxfId="26" priority="27" operator="equal">
      <formula>0</formula>
    </cfRule>
  </conditionalFormatting>
  <conditionalFormatting sqref="J114">
    <cfRule type="cellIs" dxfId="25" priority="26" operator="equal">
      <formula>0</formula>
    </cfRule>
  </conditionalFormatting>
  <conditionalFormatting sqref="I114">
    <cfRule type="cellIs" dxfId="24" priority="25" operator="equal">
      <formula>0</formula>
    </cfRule>
  </conditionalFormatting>
  <conditionalFormatting sqref="K114:L114">
    <cfRule type="cellIs" dxfId="23" priority="24" operator="equal">
      <formula>0</formula>
    </cfRule>
  </conditionalFormatting>
  <conditionalFormatting sqref="AA114:AB114">
    <cfRule type="cellIs" dxfId="22" priority="23" operator="equal">
      <formula>0</formula>
    </cfRule>
  </conditionalFormatting>
  <conditionalFormatting sqref="G106:AB106">
    <cfRule type="cellIs" dxfId="21" priority="22" operator="equal">
      <formula>0</formula>
    </cfRule>
  </conditionalFormatting>
  <conditionalFormatting sqref="M17:Z17 G17:H17">
    <cfRule type="cellIs" dxfId="20" priority="21" operator="equal">
      <formula>0</formula>
    </cfRule>
  </conditionalFormatting>
  <conditionalFormatting sqref="I17:J17">
    <cfRule type="cellIs" dxfId="19" priority="20" operator="equal">
      <formula>0</formula>
    </cfRule>
  </conditionalFormatting>
  <conditionalFormatting sqref="K17:L17">
    <cfRule type="cellIs" dxfId="18" priority="19" operator="equal">
      <formula>0</formula>
    </cfRule>
  </conditionalFormatting>
  <conditionalFormatting sqref="AA17:AB17">
    <cfRule type="cellIs" dxfId="17" priority="18" operator="equal">
      <formula>0</formula>
    </cfRule>
  </conditionalFormatting>
  <conditionalFormatting sqref="G61:AB61">
    <cfRule type="cellIs" dxfId="16" priority="17" operator="equal">
      <formula>0</formula>
    </cfRule>
  </conditionalFormatting>
  <conditionalFormatting sqref="G64:AB64">
    <cfRule type="cellIs" dxfId="15" priority="16" operator="equal">
      <formula>0</formula>
    </cfRule>
  </conditionalFormatting>
  <conditionalFormatting sqref="G65:AB65">
    <cfRule type="cellIs" dxfId="14" priority="15" operator="equal">
      <formula>0</formula>
    </cfRule>
  </conditionalFormatting>
  <conditionalFormatting sqref="G29:H29 V29:Z29 R29:T29 M29:P29">
    <cfRule type="cellIs" dxfId="13" priority="14" operator="equal">
      <formula>0</formula>
    </cfRule>
  </conditionalFormatting>
  <conditionalFormatting sqref="U29">
    <cfRule type="cellIs" dxfId="12" priority="13" operator="equal">
      <formula>0</formula>
    </cfRule>
  </conditionalFormatting>
  <conditionalFormatting sqref="Q29">
    <cfRule type="cellIs" dxfId="11" priority="12" operator="equal">
      <formula>0</formula>
    </cfRule>
  </conditionalFormatting>
  <conditionalFormatting sqref="J29">
    <cfRule type="cellIs" dxfId="10" priority="11" operator="equal">
      <formula>0</formula>
    </cfRule>
  </conditionalFormatting>
  <conditionalFormatting sqref="I29">
    <cfRule type="cellIs" dxfId="9" priority="10" operator="equal">
      <formula>0</formula>
    </cfRule>
  </conditionalFormatting>
  <conditionalFormatting sqref="K29:L29">
    <cfRule type="cellIs" dxfId="8" priority="9" operator="equal">
      <formula>0</formula>
    </cfRule>
  </conditionalFormatting>
  <conditionalFormatting sqref="AA29:AB29">
    <cfRule type="cellIs" dxfId="7" priority="8" operator="equal">
      <formula>0</formula>
    </cfRule>
  </conditionalFormatting>
  <conditionalFormatting sqref="G60:H60 V60:Z60 R60:T60 M60:P60">
    <cfRule type="cellIs" dxfId="6" priority="7" operator="equal">
      <formula>0</formula>
    </cfRule>
  </conditionalFormatting>
  <conditionalFormatting sqref="U60">
    <cfRule type="cellIs" dxfId="5" priority="6" operator="equal">
      <formula>0</formula>
    </cfRule>
  </conditionalFormatting>
  <conditionalFormatting sqref="Q60">
    <cfRule type="cellIs" dxfId="4" priority="5" operator="equal">
      <formula>0</formula>
    </cfRule>
  </conditionalFormatting>
  <conditionalFormatting sqref="I60">
    <cfRule type="cellIs" dxfId="3" priority="3" operator="equal">
      <formula>0</formula>
    </cfRule>
  </conditionalFormatting>
  <conditionalFormatting sqref="J60">
    <cfRule type="cellIs" dxfId="2" priority="4" operator="equal">
      <formula>0</formula>
    </cfRule>
  </conditionalFormatting>
  <conditionalFormatting sqref="K60:L60">
    <cfRule type="cellIs" dxfId="1" priority="2" operator="equal">
      <formula>0</formula>
    </cfRule>
  </conditionalFormatting>
  <conditionalFormatting sqref="AA60:AB60">
    <cfRule type="cellIs" dxfId="0" priority="1" operator="equal">
      <formula>0</formula>
    </cfRule>
  </conditionalFormatting>
  <pageMargins left="0.39370078740157483" right="0.47244094488188981" top="0.47244094488188981" bottom="0.19685039370078741" header="0" footer="0.35433070866141736"/>
  <pageSetup paperSize="9" fitToHeight="4" orientation="landscape" horizontalDpi="300" verticalDpi="300" r:id="rId1"/>
  <headerFooter alignWithMargins="0">
    <oddFooter>&amp;R&amp;P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activeCell="F8" sqref="F8"/>
    </sheetView>
  </sheetViews>
  <sheetFormatPr defaultColWidth="8.81640625" defaultRowHeight="13" x14ac:dyDescent="0.3"/>
  <cols>
    <col min="1" max="1" width="71.453125" bestFit="1" customWidth="1"/>
    <col min="2" max="3" width="8.81640625" style="15"/>
    <col min="4" max="4" width="8.81640625" style="14"/>
    <col min="5" max="5" width="8.81640625" style="15"/>
  </cols>
  <sheetData>
    <row r="1" spans="1:6" s="1" customFormat="1" ht="13.5" thickBot="1" x14ac:dyDescent="0.35">
      <c r="A1" s="2" t="s">
        <v>28</v>
      </c>
      <c r="B1" s="8">
        <v>1.1499999999999999</v>
      </c>
      <c r="C1" s="8">
        <v>31</v>
      </c>
      <c r="D1" s="17">
        <f t="shared" ref="D1:D21" si="0">B1*C1</f>
        <v>35.65</v>
      </c>
      <c r="E1" s="22" t="s">
        <v>2</v>
      </c>
    </row>
    <row r="2" spans="1:6" x14ac:dyDescent="0.3">
      <c r="A2" s="3" t="s">
        <v>32</v>
      </c>
      <c r="B2" s="9">
        <v>1.1499999999999999</v>
      </c>
      <c r="C2" s="12">
        <v>26</v>
      </c>
      <c r="D2" s="18">
        <f t="shared" si="0"/>
        <v>29.9</v>
      </c>
      <c r="E2" s="21" t="s">
        <v>2</v>
      </c>
      <c r="F2">
        <v>20</v>
      </c>
    </row>
    <row r="3" spans="1:6" x14ac:dyDescent="0.3">
      <c r="A3" s="4" t="s">
        <v>34</v>
      </c>
      <c r="B3" s="10">
        <v>1.1499999999999999</v>
      </c>
      <c r="C3" s="11">
        <v>38</v>
      </c>
      <c r="D3" s="19">
        <f t="shared" si="0"/>
        <v>43.699999999999996</v>
      </c>
      <c r="E3" s="23" t="s">
        <v>3</v>
      </c>
      <c r="F3">
        <v>18</v>
      </c>
    </row>
    <row r="4" spans="1:6" x14ac:dyDescent="0.3">
      <c r="A4" s="4" t="s">
        <v>29</v>
      </c>
      <c r="B4" s="10">
        <v>1</v>
      </c>
      <c r="C4" s="10">
        <v>58</v>
      </c>
      <c r="D4" s="19">
        <f t="shared" si="0"/>
        <v>58</v>
      </c>
      <c r="E4" s="23" t="s">
        <v>4</v>
      </c>
      <c r="F4">
        <v>16</v>
      </c>
    </row>
    <row r="5" spans="1:6" x14ac:dyDescent="0.3">
      <c r="A5" s="4" t="s">
        <v>50</v>
      </c>
      <c r="B5" s="10">
        <v>1</v>
      </c>
      <c r="C5" s="10">
        <v>76</v>
      </c>
      <c r="D5" s="19">
        <f t="shared" si="0"/>
        <v>76</v>
      </c>
      <c r="E5" s="23" t="s">
        <v>5</v>
      </c>
      <c r="F5">
        <v>14</v>
      </c>
    </row>
    <row r="6" spans="1:6" x14ac:dyDescent="0.3">
      <c r="A6" s="4" t="s">
        <v>47</v>
      </c>
      <c r="B6" s="10">
        <v>1.1499999999999999</v>
      </c>
      <c r="C6" s="10">
        <v>73</v>
      </c>
      <c r="D6" s="19">
        <f t="shared" si="0"/>
        <v>83.949999999999989</v>
      </c>
      <c r="E6" s="23" t="s">
        <v>6</v>
      </c>
      <c r="F6">
        <v>12</v>
      </c>
    </row>
    <row r="7" spans="1:6" s="1" customFormat="1" x14ac:dyDescent="0.3">
      <c r="A7" s="4" t="s">
        <v>35</v>
      </c>
      <c r="B7" s="11">
        <v>1</v>
      </c>
      <c r="C7" s="10">
        <v>137</v>
      </c>
      <c r="D7" s="19">
        <f t="shared" si="0"/>
        <v>137</v>
      </c>
      <c r="E7" s="23" t="s">
        <v>7</v>
      </c>
      <c r="F7" s="1">
        <v>10</v>
      </c>
    </row>
    <row r="8" spans="1:6" x14ac:dyDescent="0.3">
      <c r="A8" s="5" t="s">
        <v>33</v>
      </c>
      <c r="B8" s="10">
        <v>1</v>
      </c>
      <c r="C8" s="10">
        <v>196</v>
      </c>
      <c r="D8" s="19">
        <f t="shared" si="0"/>
        <v>196</v>
      </c>
      <c r="E8" s="23" t="s">
        <v>8</v>
      </c>
      <c r="F8">
        <v>8</v>
      </c>
    </row>
    <row r="9" spans="1:6" x14ac:dyDescent="0.3">
      <c r="A9" s="5" t="s">
        <v>48</v>
      </c>
      <c r="B9" s="11">
        <v>1</v>
      </c>
      <c r="C9" s="11">
        <v>479</v>
      </c>
      <c r="D9" s="19">
        <f t="shared" si="0"/>
        <v>479</v>
      </c>
      <c r="E9" s="23" t="s">
        <v>9</v>
      </c>
      <c r="F9">
        <v>6</v>
      </c>
    </row>
    <row r="10" spans="1:6" x14ac:dyDescent="0.3">
      <c r="A10" s="4" t="s">
        <v>30</v>
      </c>
      <c r="B10" s="10">
        <v>1</v>
      </c>
      <c r="C10" s="10">
        <v>690</v>
      </c>
      <c r="D10" s="19">
        <f t="shared" si="0"/>
        <v>690</v>
      </c>
      <c r="E10" s="23" t="s">
        <v>10</v>
      </c>
      <c r="F10">
        <v>5</v>
      </c>
    </row>
    <row r="11" spans="1:6" ht="13.5" thickBot="1" x14ac:dyDescent="0.35">
      <c r="A11" s="6" t="s">
        <v>31</v>
      </c>
      <c r="B11" s="13">
        <v>1</v>
      </c>
      <c r="C11" s="13">
        <v>690</v>
      </c>
      <c r="D11" s="20">
        <f t="shared" si="0"/>
        <v>690</v>
      </c>
      <c r="E11" s="24" t="s">
        <v>11</v>
      </c>
      <c r="F11">
        <v>4</v>
      </c>
    </row>
    <row r="12" spans="1:6" x14ac:dyDescent="0.3">
      <c r="A12" s="7" t="s">
        <v>49</v>
      </c>
      <c r="B12" s="12">
        <v>1</v>
      </c>
      <c r="C12" s="9">
        <v>34</v>
      </c>
      <c r="D12" s="18">
        <f t="shared" si="0"/>
        <v>34</v>
      </c>
      <c r="E12" s="21" t="s">
        <v>2</v>
      </c>
      <c r="F12">
        <v>20</v>
      </c>
    </row>
    <row r="13" spans="1:6" x14ac:dyDescent="0.3">
      <c r="A13" s="4" t="s">
        <v>44</v>
      </c>
      <c r="B13" s="10">
        <v>1.1499999999999999</v>
      </c>
      <c r="C13" s="10">
        <v>32</v>
      </c>
      <c r="D13" s="19">
        <f t="shared" si="0"/>
        <v>36.799999999999997</v>
      </c>
      <c r="E13" s="23" t="s">
        <v>3</v>
      </c>
      <c r="F13">
        <v>18</v>
      </c>
    </row>
    <row r="14" spans="1:6" x14ac:dyDescent="0.3">
      <c r="A14" s="4" t="s">
        <v>36</v>
      </c>
      <c r="B14" s="10">
        <v>1</v>
      </c>
      <c r="C14" s="10">
        <v>45</v>
      </c>
      <c r="D14" s="19">
        <f t="shared" si="0"/>
        <v>45</v>
      </c>
      <c r="E14" s="23" t="s">
        <v>4</v>
      </c>
      <c r="F14">
        <v>16</v>
      </c>
    </row>
    <row r="15" spans="1:6" x14ac:dyDescent="0.3">
      <c r="A15" s="4" t="s">
        <v>40</v>
      </c>
      <c r="B15" s="11">
        <v>1</v>
      </c>
      <c r="C15" s="10">
        <v>49</v>
      </c>
      <c r="D15" s="19">
        <f t="shared" si="0"/>
        <v>49</v>
      </c>
      <c r="E15" s="23" t="s">
        <v>5</v>
      </c>
      <c r="F15">
        <v>14</v>
      </c>
    </row>
    <row r="16" spans="1:6" x14ac:dyDescent="0.3">
      <c r="A16" s="4" t="s">
        <v>41</v>
      </c>
      <c r="B16" s="11">
        <v>1</v>
      </c>
      <c r="C16" s="11">
        <v>94</v>
      </c>
      <c r="D16" s="19">
        <f t="shared" si="0"/>
        <v>94</v>
      </c>
      <c r="E16" s="23" t="s">
        <v>6</v>
      </c>
      <c r="F16">
        <v>12</v>
      </c>
    </row>
    <row r="17" spans="1:6" x14ac:dyDescent="0.3">
      <c r="A17" s="4" t="s">
        <v>38</v>
      </c>
      <c r="B17" s="11">
        <v>1</v>
      </c>
      <c r="C17" s="10">
        <v>99</v>
      </c>
      <c r="D17" s="19">
        <f t="shared" si="0"/>
        <v>99</v>
      </c>
      <c r="E17" s="23" t="s">
        <v>7</v>
      </c>
      <c r="F17">
        <v>10</v>
      </c>
    </row>
    <row r="18" spans="1:6" x14ac:dyDescent="0.3">
      <c r="A18" s="4" t="s">
        <v>43</v>
      </c>
      <c r="B18" s="11">
        <v>1</v>
      </c>
      <c r="C18" s="11">
        <v>128</v>
      </c>
      <c r="D18" s="19">
        <f t="shared" si="0"/>
        <v>128</v>
      </c>
      <c r="E18" s="23" t="s">
        <v>8</v>
      </c>
      <c r="F18">
        <v>8</v>
      </c>
    </row>
    <row r="19" spans="1:6" x14ac:dyDescent="0.3">
      <c r="A19" s="4" t="s">
        <v>42</v>
      </c>
      <c r="B19" s="11">
        <v>1</v>
      </c>
      <c r="C19" s="11">
        <v>130</v>
      </c>
      <c r="D19" s="19">
        <f t="shared" si="0"/>
        <v>130</v>
      </c>
      <c r="E19" s="23" t="s">
        <v>9</v>
      </c>
      <c r="F19">
        <v>6</v>
      </c>
    </row>
    <row r="20" spans="1:6" x14ac:dyDescent="0.3">
      <c r="A20" s="4" t="s">
        <v>37</v>
      </c>
      <c r="B20" s="10">
        <v>1.1499999999999999</v>
      </c>
      <c r="C20" s="11">
        <v>163</v>
      </c>
      <c r="D20" s="19">
        <f t="shared" si="0"/>
        <v>187.45</v>
      </c>
      <c r="E20" s="23" t="s">
        <v>10</v>
      </c>
      <c r="F20">
        <v>5</v>
      </c>
    </row>
    <row r="21" spans="1:6" ht="13.5" thickBot="1" x14ac:dyDescent="0.35">
      <c r="A21" s="6" t="s">
        <v>39</v>
      </c>
      <c r="B21" s="13">
        <v>1.1499999999999999</v>
      </c>
      <c r="C21" s="16">
        <v>171</v>
      </c>
      <c r="D21" s="20">
        <f t="shared" si="0"/>
        <v>196.64999999999998</v>
      </c>
      <c r="E21" s="24" t="s">
        <v>11</v>
      </c>
      <c r="F21">
        <v>4</v>
      </c>
    </row>
    <row r="22" spans="1:6" x14ac:dyDescent="0.3">
      <c r="A22" s="3" t="s">
        <v>51</v>
      </c>
      <c r="B22" s="9">
        <v>1.1499999999999999</v>
      </c>
      <c r="C22" s="9">
        <v>53</v>
      </c>
      <c r="D22" s="18">
        <f t="shared" ref="D22:D24" si="1">B22*C22</f>
        <v>60.949999999999996</v>
      </c>
      <c r="E22" s="25" t="s">
        <v>2</v>
      </c>
    </row>
    <row r="23" spans="1:6" x14ac:dyDescent="0.3">
      <c r="A23" s="4" t="s">
        <v>45</v>
      </c>
      <c r="B23" s="11">
        <v>1</v>
      </c>
      <c r="C23" s="11">
        <v>70</v>
      </c>
      <c r="D23" s="19">
        <f t="shared" si="1"/>
        <v>70</v>
      </c>
      <c r="E23" s="23" t="s">
        <v>3</v>
      </c>
    </row>
    <row r="24" spans="1:6" ht="13.5" thickBot="1" x14ac:dyDescent="0.35">
      <c r="A24" s="6" t="s">
        <v>46</v>
      </c>
      <c r="B24" s="13">
        <v>1</v>
      </c>
      <c r="C24" s="13">
        <v>535</v>
      </c>
      <c r="D24" s="20">
        <f t="shared" si="1"/>
        <v>535</v>
      </c>
      <c r="E24" s="24" t="s">
        <v>4</v>
      </c>
    </row>
  </sheetData>
  <sortState ref="A12:D21">
    <sortCondition ref="D12:D21"/>
  </sortState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CLASSIC</vt:lpstr>
      <vt:lpstr>Plan1</vt:lpstr>
      <vt:lpstr>CLASSIC!Print_Titles</vt:lpstr>
    </vt:vector>
  </TitlesOfParts>
  <Company>Siclo Consultoria em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Leandro</cp:lastModifiedBy>
  <cp:lastPrinted>2016-01-19T20:21:26Z</cp:lastPrinted>
  <dcterms:created xsi:type="dcterms:W3CDTF">2003-10-16T12:45:39Z</dcterms:created>
  <dcterms:modified xsi:type="dcterms:W3CDTF">2018-10-25T20:00:42Z</dcterms:modified>
</cp:coreProperties>
</file>